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4310" tabRatio="602" activeTab="0"/>
  </bookViews>
  <sheets>
    <sheet name="Illustrative Experience Exhbit" sheetId="1" r:id="rId1"/>
    <sheet name="Durational Experience" sheetId="2" r:id="rId2"/>
  </sheets>
  <definedNames>
    <definedName name="_xlnm.Print_Area" localSheetId="1">'Durational Experience'!$A$1:$L$71</definedName>
    <definedName name="_xlnm.Print_Area" localSheetId="0">'Illustrative Experience Exhbit'!$A$1:$AB$64</definedName>
    <definedName name="proposedprem">#REF!</definedName>
  </definedNames>
  <calcPr fullCalcOnLoad="1"/>
</workbook>
</file>

<file path=xl/sharedStrings.xml><?xml version="1.0" encoding="utf-8"?>
<sst xmlns="http://schemas.openxmlformats.org/spreadsheetml/2006/main" count="118" uniqueCount="104">
  <si>
    <t>Expected</t>
  </si>
  <si>
    <t>A/E</t>
  </si>
  <si>
    <t>Premium Factors</t>
  </si>
  <si>
    <t>Claim Factors</t>
  </si>
  <si>
    <t>Persistency Factors</t>
  </si>
  <si>
    <t>Cal</t>
  </si>
  <si>
    <t xml:space="preserve">Earned </t>
  </si>
  <si>
    <t>Incurred</t>
  </si>
  <si>
    <t>Claims</t>
  </si>
  <si>
    <t>Rate</t>
  </si>
  <si>
    <t xml:space="preserve">Effective </t>
  </si>
  <si>
    <t xml:space="preserve">Rate </t>
  </si>
  <si>
    <t>Prior Rate Inc &amp;</t>
  </si>
  <si>
    <t>Medical</t>
  </si>
  <si>
    <t>Insurance</t>
  </si>
  <si>
    <t xml:space="preserve">Shock </t>
  </si>
  <si>
    <t>Adverse</t>
  </si>
  <si>
    <t xml:space="preserve">Policy </t>
  </si>
  <si>
    <t>Claim</t>
  </si>
  <si>
    <t>Interest</t>
  </si>
  <si>
    <t>Year</t>
  </si>
  <si>
    <t>Premium</t>
  </si>
  <si>
    <t>Ratio</t>
  </si>
  <si>
    <t>Increase</t>
  </si>
  <si>
    <t>Date</t>
  </si>
  <si>
    <t>Effect</t>
  </si>
  <si>
    <t>Aging</t>
  </si>
  <si>
    <t>Combined</t>
  </si>
  <si>
    <t>Trend</t>
  </si>
  <si>
    <t>Lapses</t>
  </si>
  <si>
    <t>Selection</t>
  </si>
  <si>
    <t>Persistency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</si>
  <si>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</si>
  <si>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</si>
  <si>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</si>
  <si>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</si>
  <si>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</si>
  <si>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</si>
  <si>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</si>
  <si>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</si>
  <si>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</si>
  <si>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</si>
  <si>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</si>
  <si>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</si>
  <si>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</si>
  <si>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</si>
  <si>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1-(Q)-(R)</t>
  </si>
  <si>
    <t>1-(Q)-(R)*(S)</t>
  </si>
  <si>
    <t>Past</t>
  </si>
  <si>
    <t>Future</t>
  </si>
  <si>
    <t>Lifetime</t>
  </si>
  <si>
    <t>Ann Dur</t>
  </si>
  <si>
    <t>Exp LR's</t>
  </si>
  <si>
    <t>Durational Loss Ratio Slope</t>
  </si>
  <si>
    <t>Expected Claims By Duration and Calendar Year</t>
  </si>
  <si>
    <t>Premium By Duration and Calendar Year</t>
  </si>
  <si>
    <t>Total</t>
  </si>
  <si>
    <t>mid year durational slope</t>
  </si>
  <si>
    <t>7/1/02</t>
  </si>
  <si>
    <t>7/1/03</t>
  </si>
  <si>
    <t>7/1/04</t>
  </si>
  <si>
    <t>7/1/01</t>
  </si>
  <si>
    <t>(a)</t>
  </si>
  <si>
    <t>(b)</t>
  </si>
  <si>
    <t>(c)</t>
  </si>
  <si>
    <t>(d)</t>
  </si>
  <si>
    <t>(e) = (c) + (d)</t>
  </si>
  <si>
    <t>Paid</t>
  </si>
  <si>
    <t>Liability &amp; Reserve</t>
  </si>
  <si>
    <t xml:space="preserve">Incurred Loss </t>
  </si>
  <si>
    <t>Claims Ratio</t>
  </si>
  <si>
    <t>Active Life</t>
  </si>
  <si>
    <t>Reserves</t>
  </si>
  <si>
    <t>(j)</t>
  </si>
  <si>
    <t>( i )</t>
  </si>
  <si>
    <t>(h)</t>
  </si>
  <si>
    <t>(g)</t>
  </si>
  <si>
    <t>(f) = (e) / (b)</t>
  </si>
  <si>
    <t>Loss Ratio *</t>
  </si>
  <si>
    <t>Incurred Claims *</t>
  </si>
  <si>
    <t xml:space="preserve">Formulas (and underlying assumptions) used to determine projected values should be disclosed as part of the filing. </t>
  </si>
  <si>
    <t>Assumptions disclosed should include the interest, medical trend, insurance trend, aging, lapse, shock lapse, and the effectiveness of past and proposed rate increases.</t>
  </si>
  <si>
    <t>Each filing should include an exhibit with the requested increase and one without the requested increase.</t>
  </si>
  <si>
    <t>(k)</t>
  </si>
  <si>
    <t>(l)</t>
  </si>
  <si>
    <t>Earned Premium</t>
  </si>
  <si>
    <t>Current Rate Basis</t>
  </si>
  <si>
    <t>Manual Rate Basis</t>
  </si>
  <si>
    <t>Past Rate</t>
  </si>
  <si>
    <t>Claim Trend</t>
  </si>
  <si>
    <t>Lapse Rate</t>
  </si>
  <si>
    <t>Insurance Trend</t>
  </si>
  <si>
    <t>Future premium increases equal claim trend</t>
  </si>
  <si>
    <t>Projection Assumptions:</t>
  </si>
  <si>
    <t>Illustrative Experience Exhibit</t>
  </si>
  <si>
    <t>Appendix A</t>
  </si>
  <si>
    <t>Appendix A, continued</t>
  </si>
  <si>
    <t>Remaining Claim</t>
  </si>
  <si>
    <t>Increases</t>
  </si>
  <si>
    <t>7/1/09</t>
  </si>
  <si>
    <t>7/1/10</t>
  </si>
  <si>
    <t xml:space="preserve">* Calendar year expected claims and expected loss ratios are taken from the durational experience exhibit. 2011 expected loss ratios are taken from the approved durational loss </t>
  </si>
  <si>
    <t>ratio slope one duration beyond the 2010 expected loss ratio. Each additional future value follows the approved durational loss ratio slope.</t>
  </si>
  <si>
    <t>Rate Increase effective 07/01/2016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</si>
</sst>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0000"/>
    <numFmt numFmtId="168" formatCode="0.0000"/>
    <numFmt numFmtId="169" formatCode="0.000"/>
    <numFmt numFmtId="170" formatCode="0.0"/>
    <numFmt numFmtId="171" formatCode="0.0000000000"/>
    <numFmt numFmtId="172" formatCode="0.000000000"/>
    <numFmt numFmtId="173" formatCode="0.0000000"/>
    <numFmt numFmtId="174" formatCode="0.000000"/>
    <numFmt numFmtId="175" formatCode="0.00000000"/>
    <numFmt numFmtId="176" formatCode="0.00000000000000"/>
    <numFmt numFmtId="177" formatCode="_(* #,##0.000_);_(* \(#,##0.000\);_(* &quot;-&quot;??_);_(@_)"/>
    <numFmt numFmtId="178" formatCode="0.00000000000"/>
    <numFmt numFmtId="179" formatCode="0.000000000000"/>
    <numFmt numFmtId="180" formatCode="0.00000000000000%"/>
    <numFmt numFmtId="181" formatCode="0.0000000000000%"/>
    <numFmt numFmtId="182" formatCode="_(* #,##0.0000_);_(* \(#,##0.0000\);_(* &quot;-&quot;??_);_(@_)"/>
    <numFmt numFmtId="183" formatCode="0.00000000%"/>
    <numFmt numFmtId="184" formatCode="_(* #,##0.0000_);_(* \(#,##0.0000\);_(* &quot;-&quot;????_);_(@_)"/>
    <numFmt numFmtId="185" formatCode="_(* #,##0.000_);_(* \(#,##0.000\);_(* &quot;-&quot;???_);_(@_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mm/dd/yy"/>
    <numFmt numFmtId="189" formatCode="_(* #,##0.00000_);_(* \(#,##0.00000\);_(* &quot;-&quot;??_);_(@_)"/>
    <numFmt numFmtId="190" formatCode="0.000%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#,##0.0"/>
    <numFmt numFmtId="195" formatCode="0.0000%"/>
    <numFmt numFmtId="196" formatCode="0.00000%"/>
    <numFmt numFmtId="197" formatCode="0.000000%"/>
    <numFmt numFmtId="198" formatCode="_(* #,##0.0_);_(* \(#,##0.0\);_(* &quot;-&quot;?_);_(@_)"/>
    <numFmt numFmtId="199" formatCode="#,##0.0000_);\(#,##0.0000\)"/>
    <numFmt numFmtId="200" formatCode="&quot;$&quot;#,##0.0_);[Red]\(&quot;$&quot;#,##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0000000000000%"/>
    <numFmt numFmtId="205" formatCode="0_)"/>
    <numFmt numFmtId="206" formatCode="0.000_)"/>
    <numFmt numFmtId="207" formatCode="&quot;$&quot;#,##0.0_);\(&quot;$&quot;#,##0.0\)"/>
    <numFmt numFmtId="208" formatCode="0.000000000000000%"/>
    <numFmt numFmtId="209" formatCode="0.000000000000%"/>
    <numFmt numFmtId="210" formatCode="0.00000000000%"/>
    <numFmt numFmtId="211" formatCode="0.0000000000%"/>
    <numFmt numFmtId="212" formatCode="0.000000000%"/>
    <numFmt numFmtId="213" formatCode="0.0000000%"/>
    <numFmt numFmtId="214" formatCode="#,##0.000"/>
    <numFmt numFmtId="215" formatCode="0.00_)"/>
    <numFmt numFmtId="216" formatCode="&quot;$&quot;#,##0"/>
    <numFmt numFmtId="217" formatCode="&quot;$&quot;#,##0.00"/>
    <numFmt numFmtId="218" formatCode="&quot;$&quot;#,##0.000"/>
    <numFmt numFmtId="219" formatCode="mmm\-yyyy"/>
    <numFmt numFmtId="220" formatCode="&quot;$&quot;#,##0.0"/>
  </numFmts>
  <fonts count="42"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b/>
      <sz val="14"/>
      <name val="Garamond"/>
      <family val="1"/>
    </font>
    <font>
      <u val="single"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166" fontId="3" fillId="0" borderId="0" xfId="42" applyNumberFormat="1" applyFont="1" applyBorder="1" applyAlignment="1">
      <alignment horizontal="center"/>
    </xf>
    <xf numFmtId="166" fontId="3" fillId="0" borderId="0" xfId="42" applyNumberFormat="1" applyFont="1" applyAlignment="1">
      <alignment/>
    </xf>
    <xf numFmtId="166" fontId="3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6" fontId="3" fillId="0" borderId="0" xfId="42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66" fontId="3" fillId="0" borderId="10" xfId="42" applyNumberFormat="1" applyFont="1" applyBorder="1" applyAlignment="1">
      <alignment horizontal="center"/>
    </xf>
    <xf numFmtId="166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43" fontId="3" fillId="0" borderId="0" xfId="42" applyNumberFormat="1" applyFont="1" applyAlignment="1">
      <alignment/>
    </xf>
    <xf numFmtId="43" fontId="3" fillId="0" borderId="0" xfId="42" applyNumberFormat="1" applyFont="1" applyBorder="1" applyAlignment="1">
      <alignment/>
    </xf>
    <xf numFmtId="43" fontId="3" fillId="0" borderId="10" xfId="42" applyNumberFormat="1" applyFont="1" applyBorder="1" applyAlignment="1">
      <alignment/>
    </xf>
    <xf numFmtId="166" fontId="3" fillId="0" borderId="0" xfId="0" applyNumberFormat="1" applyFont="1" applyAlignment="1">
      <alignment/>
    </xf>
    <xf numFmtId="164" fontId="4" fillId="0" borderId="0" xfId="59" applyNumberFormat="1" applyFont="1" applyAlignment="1">
      <alignment/>
    </xf>
    <xf numFmtId="0" fontId="4" fillId="0" borderId="0" xfId="0" applyFont="1" applyAlignment="1">
      <alignment horizontal="left"/>
    </xf>
    <xf numFmtId="43" fontId="3" fillId="0" borderId="0" xfId="0" applyNumberFormat="1" applyFont="1" applyAlignment="1">
      <alignment/>
    </xf>
    <xf numFmtId="166" fontId="3" fillId="0" borderId="0" xfId="0" applyNumberFormat="1" applyFont="1" applyBorder="1" applyAlignment="1">
      <alignment/>
    </xf>
    <xf numFmtId="164" fontId="3" fillId="0" borderId="0" xfId="59" applyNumberFormat="1" applyFont="1" applyBorder="1" applyAlignment="1">
      <alignment/>
    </xf>
    <xf numFmtId="0" fontId="3" fillId="0" borderId="10" xfId="0" applyFont="1" applyBorder="1" applyAlignment="1">
      <alignment/>
    </xf>
    <xf numFmtId="9" fontId="3" fillId="0" borderId="14" xfId="59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3" fillId="0" borderId="1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3" fillId="0" borderId="18" xfId="0" applyFont="1" applyBorder="1" applyAlignment="1">
      <alignment horizontal="center"/>
    </xf>
    <xf numFmtId="164" fontId="3" fillId="0" borderId="18" xfId="59" applyNumberFormat="1" applyFont="1" applyBorder="1" applyAlignment="1">
      <alignment/>
    </xf>
    <xf numFmtId="164" fontId="3" fillId="0" borderId="13" xfId="59" applyNumberFormat="1" applyFont="1" applyBorder="1" applyAlignment="1">
      <alignment/>
    </xf>
    <xf numFmtId="164" fontId="3" fillId="0" borderId="0" xfId="59" applyNumberFormat="1" applyFont="1" applyBorder="1" applyAlignment="1">
      <alignment horizontal="center"/>
    </xf>
    <xf numFmtId="164" fontId="3" fillId="0" borderId="0" xfId="59" applyNumberFormat="1" applyFont="1" applyBorder="1" applyAlignment="1" quotePrefix="1">
      <alignment horizontal="center"/>
    </xf>
    <xf numFmtId="164" fontId="3" fillId="0" borderId="18" xfId="59" applyNumberFormat="1" applyFont="1" applyBorder="1" applyAlignment="1">
      <alignment horizontal="center"/>
    </xf>
    <xf numFmtId="166" fontId="3" fillId="0" borderId="13" xfId="42" applyNumberFormat="1" applyFont="1" applyBorder="1" applyAlignment="1">
      <alignment horizontal="center"/>
    </xf>
    <xf numFmtId="166" fontId="3" fillId="0" borderId="18" xfId="42" applyNumberFormat="1" applyFont="1" applyBorder="1" applyAlignment="1">
      <alignment horizontal="center"/>
    </xf>
    <xf numFmtId="169" fontId="3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64" fontId="3" fillId="0" borderId="0" xfId="59" applyNumberFormat="1" applyFont="1" applyBorder="1" applyAlignment="1" quotePrefix="1">
      <alignment/>
    </xf>
    <xf numFmtId="177" fontId="3" fillId="0" borderId="0" xfId="42" applyNumberFormat="1" applyFont="1" applyBorder="1" applyAlignment="1" quotePrefix="1">
      <alignment horizontal="center"/>
    </xf>
    <xf numFmtId="164" fontId="3" fillId="0" borderId="0" xfId="59" applyNumberFormat="1" applyFont="1" applyAlignment="1">
      <alignment/>
    </xf>
    <xf numFmtId="177" fontId="3" fillId="0" borderId="0" xfId="42" applyNumberFormat="1" applyFont="1" applyAlignment="1">
      <alignment/>
    </xf>
    <xf numFmtId="10" fontId="3" fillId="0" borderId="18" xfId="59" applyNumberFormat="1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0" xfId="59" applyNumberFormat="1" applyFont="1" applyBorder="1" applyAlignment="1">
      <alignment/>
    </xf>
    <xf numFmtId="164" fontId="3" fillId="0" borderId="19" xfId="59" applyNumberFormat="1" applyFont="1" applyBorder="1" applyAlignment="1">
      <alignment/>
    </xf>
    <xf numFmtId="177" fontId="3" fillId="0" borderId="10" xfId="42" applyNumberFormat="1" applyFont="1" applyBorder="1" applyAlignment="1" quotePrefix="1">
      <alignment horizontal="center"/>
    </xf>
    <xf numFmtId="177" fontId="3" fillId="0" borderId="10" xfId="42" applyNumberFormat="1" applyFont="1" applyBorder="1" applyAlignment="1">
      <alignment/>
    </xf>
    <xf numFmtId="10" fontId="3" fillId="0" borderId="19" xfId="59" applyNumberFormat="1" applyFont="1" applyBorder="1" applyAlignment="1">
      <alignment/>
    </xf>
    <xf numFmtId="182" fontId="3" fillId="0" borderId="0" xfId="42" applyNumberFormat="1" applyFont="1" applyAlignment="1">
      <alignment/>
    </xf>
    <xf numFmtId="182" fontId="3" fillId="0" borderId="18" xfId="42" applyNumberFormat="1" applyFont="1" applyBorder="1" applyAlignment="1">
      <alignment/>
    </xf>
    <xf numFmtId="166" fontId="3" fillId="0" borderId="13" xfId="42" applyNumberFormat="1" applyFont="1" applyBorder="1" applyAlignment="1">
      <alignment/>
    </xf>
    <xf numFmtId="177" fontId="3" fillId="0" borderId="0" xfId="42" applyNumberFormat="1" applyFont="1" applyAlignment="1" quotePrefix="1">
      <alignment horizontal="center"/>
    </xf>
    <xf numFmtId="164" fontId="3" fillId="0" borderId="13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43" fontId="3" fillId="0" borderId="13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 horizontal="right"/>
    </xf>
    <xf numFmtId="187" fontId="3" fillId="0" borderId="10" xfId="44" applyNumberFormat="1" applyFont="1" applyBorder="1" applyAlignment="1">
      <alignment/>
    </xf>
    <xf numFmtId="164" fontId="3" fillId="0" borderId="10" xfId="59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43" fontId="3" fillId="0" borderId="0" xfId="42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10" xfId="59" applyNumberFormat="1" applyFont="1" applyBorder="1" applyAlignment="1">
      <alignment horizontal="center"/>
    </xf>
    <xf numFmtId="166" fontId="3" fillId="0" borderId="10" xfId="42" applyNumberFormat="1" applyFont="1" applyFill="1" applyBorder="1" applyAlignment="1">
      <alignment horizontal="center"/>
    </xf>
    <xf numFmtId="166" fontId="3" fillId="0" borderId="12" xfId="42" applyNumberFormat="1" applyFont="1" applyBorder="1" applyAlignment="1">
      <alignment/>
    </xf>
    <xf numFmtId="164" fontId="3" fillId="0" borderId="12" xfId="59" applyNumberFormat="1" applyFont="1" applyBorder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43" fontId="3" fillId="0" borderId="10" xfId="42" applyFont="1" applyBorder="1" applyAlignment="1">
      <alignment/>
    </xf>
    <xf numFmtId="166" fontId="3" fillId="0" borderId="18" xfId="0" applyNumberFormat="1" applyFont="1" applyBorder="1" applyAlignment="1">
      <alignment/>
    </xf>
    <xf numFmtId="166" fontId="3" fillId="0" borderId="19" xfId="0" applyNumberFormat="1" applyFont="1" applyBorder="1" applyAlignment="1">
      <alignment/>
    </xf>
    <xf numFmtId="43" fontId="3" fillId="0" borderId="0" xfId="42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right"/>
    </xf>
    <xf numFmtId="169" fontId="3" fillId="0" borderId="13" xfId="0" applyNumberFormat="1" applyFont="1" applyBorder="1" applyAlignment="1">
      <alignment horizontal="left"/>
    </xf>
    <xf numFmtId="169" fontId="3" fillId="0" borderId="13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1" customWidth="1"/>
    <col min="2" max="2" width="5.57421875" style="1" customWidth="1"/>
    <col min="3" max="6" width="14.140625" style="7" customWidth="1"/>
    <col min="7" max="7" width="14.140625" style="25" customWidth="1"/>
    <col min="8" max="8" width="14.140625" style="1" customWidth="1"/>
    <col min="9" max="13" width="14.140625" style="10" customWidth="1"/>
    <col min="14" max="14" width="7.421875" style="1" hidden="1" customWidth="1"/>
    <col min="15" max="15" width="7.57421875" style="1" hidden="1" customWidth="1"/>
    <col min="16" max="16" width="6.7109375" style="1" hidden="1" customWidth="1"/>
    <col min="17" max="17" width="7.140625" style="1" hidden="1" customWidth="1"/>
    <col min="18" max="18" width="8.7109375" style="1" hidden="1" customWidth="1"/>
    <col min="19" max="19" width="8.140625" style="1" hidden="1" customWidth="1"/>
    <col min="20" max="20" width="8.57421875" style="1" hidden="1" customWidth="1"/>
    <col min="21" max="21" width="7.57421875" style="1" hidden="1" customWidth="1"/>
    <col min="22" max="22" width="0" style="1" hidden="1" customWidth="1"/>
    <col min="23" max="23" width="7.140625" style="1" hidden="1" customWidth="1"/>
    <col min="24" max="26" width="10.8515625" style="1" hidden="1" customWidth="1"/>
    <col min="27" max="27" width="12.140625" style="1" hidden="1" customWidth="1"/>
    <col min="28" max="28" width="6.57421875" style="1" customWidth="1"/>
    <col min="29" max="29" width="9.140625" style="1" customWidth="1"/>
    <col min="30" max="30" width="11.140625" style="1" bestFit="1" customWidth="1"/>
    <col min="31" max="31" width="11.28125" style="1" bestFit="1" customWidth="1"/>
    <col min="32" max="16384" width="9.140625" style="1" customWidth="1"/>
  </cols>
  <sheetData>
    <row r="1" spans="4:13" ht="18.75">
      <c r="D1" s="91" t="s">
        <v>95</v>
      </c>
      <c r="E1" s="91"/>
      <c r="F1" s="91"/>
      <c r="G1" s="91"/>
      <c r="H1" s="91"/>
      <c r="I1" s="91"/>
      <c r="J1" s="91"/>
      <c r="M1" s="83" t="s">
        <v>93</v>
      </c>
    </row>
    <row r="2" spans="4:28" ht="18.75">
      <c r="D2" s="91" t="s">
        <v>94</v>
      </c>
      <c r="E2" s="91"/>
      <c r="F2" s="91"/>
      <c r="G2" s="91"/>
      <c r="H2" s="91"/>
      <c r="I2" s="91"/>
      <c r="J2" s="91"/>
      <c r="M2" s="83" t="s">
        <v>103</v>
      </c>
      <c r="AB2" s="70">
        <v>0.192</v>
      </c>
    </row>
    <row r="3" spans="13:28" ht="12.75">
      <c r="M3" s="83" t="s">
        <v>89</v>
      </c>
      <c r="AB3" s="70">
        <v>0.15</v>
      </c>
    </row>
    <row r="4" spans="13:28" ht="12.75">
      <c r="M4" s="84" t="s">
        <v>91</v>
      </c>
      <c r="AB4" s="50">
        <v>0.01</v>
      </c>
    </row>
    <row r="5" spans="13:28" ht="12.75">
      <c r="M5" s="83" t="s">
        <v>90</v>
      </c>
      <c r="AB5" s="70">
        <v>0.2</v>
      </c>
    </row>
    <row r="6" spans="13:28" ht="12.75">
      <c r="M6" s="83" t="s">
        <v>26</v>
      </c>
      <c r="AB6" s="82">
        <v>1</v>
      </c>
    </row>
    <row r="7" ht="12.75">
      <c r="M7" s="83" t="s">
        <v>92</v>
      </c>
    </row>
    <row r="9" spans="1:27" ht="12.75">
      <c r="A9" s="27"/>
      <c r="B9" s="28"/>
      <c r="C9" s="75"/>
      <c r="D9" s="75"/>
      <c r="E9" s="75"/>
      <c r="F9" s="75"/>
      <c r="G9" s="76"/>
      <c r="H9" s="72"/>
      <c r="I9" s="72"/>
      <c r="J9" s="72"/>
      <c r="K9" s="72"/>
      <c r="L9" s="72"/>
      <c r="M9" s="28"/>
      <c r="N9" s="32" t="s">
        <v>2</v>
      </c>
      <c r="O9" s="32"/>
      <c r="P9" s="32"/>
      <c r="Q9" s="32"/>
      <c r="R9" s="33"/>
      <c r="S9" s="34" t="s">
        <v>3</v>
      </c>
      <c r="T9" s="35"/>
      <c r="U9" s="35"/>
      <c r="V9" s="36"/>
      <c r="W9" s="37" t="s">
        <v>4</v>
      </c>
      <c r="X9" s="29"/>
      <c r="Y9" s="29"/>
      <c r="Z9" s="29"/>
      <c r="AA9" s="30"/>
    </row>
    <row r="10" spans="1:29" ht="12.75">
      <c r="A10" s="15"/>
      <c r="B10" s="38" t="s">
        <v>5</v>
      </c>
      <c r="C10" s="6" t="s">
        <v>6</v>
      </c>
      <c r="D10" s="6" t="s">
        <v>67</v>
      </c>
      <c r="E10" s="6" t="s">
        <v>97</v>
      </c>
      <c r="F10" s="6" t="s">
        <v>7</v>
      </c>
      <c r="G10" s="41" t="s">
        <v>69</v>
      </c>
      <c r="H10" s="41" t="s">
        <v>0</v>
      </c>
      <c r="I10" s="41" t="s">
        <v>0</v>
      </c>
      <c r="J10" s="41" t="s">
        <v>1</v>
      </c>
      <c r="K10" s="41" t="s">
        <v>71</v>
      </c>
      <c r="L10" s="41" t="s">
        <v>85</v>
      </c>
      <c r="M10" s="43" t="str">
        <f>L10</f>
        <v>Earned Premium</v>
      </c>
      <c r="N10" s="25" t="s">
        <v>9</v>
      </c>
      <c r="O10" s="25" t="s">
        <v>10</v>
      </c>
      <c r="P10" s="25" t="s">
        <v>11</v>
      </c>
      <c r="Q10" s="25" t="s">
        <v>12</v>
      </c>
      <c r="R10" s="25"/>
      <c r="S10" s="40" t="s">
        <v>13</v>
      </c>
      <c r="T10" s="25" t="s">
        <v>14</v>
      </c>
      <c r="U10" s="25"/>
      <c r="V10" s="39"/>
      <c r="W10" s="25"/>
      <c r="X10" s="25" t="s">
        <v>15</v>
      </c>
      <c r="Y10" s="25" t="s">
        <v>16</v>
      </c>
      <c r="Z10" s="25" t="s">
        <v>17</v>
      </c>
      <c r="AA10" s="39" t="s">
        <v>18</v>
      </c>
      <c r="AC10" s="1" t="s">
        <v>88</v>
      </c>
    </row>
    <row r="11" spans="1:29" ht="12.75">
      <c r="A11" s="15"/>
      <c r="B11" s="38" t="s">
        <v>20</v>
      </c>
      <c r="C11" s="6" t="s">
        <v>21</v>
      </c>
      <c r="D11" s="6" t="s">
        <v>8</v>
      </c>
      <c r="E11" s="6" t="s">
        <v>68</v>
      </c>
      <c r="F11" s="6" t="s">
        <v>8</v>
      </c>
      <c r="G11" s="41" t="s">
        <v>22</v>
      </c>
      <c r="H11" s="41" t="s">
        <v>79</v>
      </c>
      <c r="I11" s="41" t="s">
        <v>78</v>
      </c>
      <c r="J11" s="41" t="s">
        <v>70</v>
      </c>
      <c r="K11" s="41" t="s">
        <v>72</v>
      </c>
      <c r="L11" s="41" t="s">
        <v>87</v>
      </c>
      <c r="M11" s="43" t="s">
        <v>86</v>
      </c>
      <c r="N11" s="25" t="s">
        <v>23</v>
      </c>
      <c r="O11" s="25" t="s">
        <v>24</v>
      </c>
      <c r="P11" s="25" t="s">
        <v>25</v>
      </c>
      <c r="Q11" s="25" t="s">
        <v>26</v>
      </c>
      <c r="R11" s="25" t="s">
        <v>27</v>
      </c>
      <c r="S11" s="40" t="s">
        <v>28</v>
      </c>
      <c r="T11" s="25" t="s">
        <v>28</v>
      </c>
      <c r="U11" s="25" t="s">
        <v>26</v>
      </c>
      <c r="V11" s="39" t="s">
        <v>27</v>
      </c>
      <c r="W11" s="25" t="s">
        <v>29</v>
      </c>
      <c r="X11" s="25" t="s">
        <v>29</v>
      </c>
      <c r="Y11" s="25" t="s">
        <v>30</v>
      </c>
      <c r="Z11" s="25" t="s">
        <v>31</v>
      </c>
      <c r="AA11" s="39" t="s">
        <v>31</v>
      </c>
      <c r="AC11" s="1" t="s">
        <v>98</v>
      </c>
    </row>
    <row r="12" spans="1:27" ht="12.75">
      <c r="A12" s="15"/>
      <c r="B12" s="38" t="s">
        <v>62</v>
      </c>
      <c r="C12" s="6" t="s">
        <v>63</v>
      </c>
      <c r="D12" s="6" t="s">
        <v>64</v>
      </c>
      <c r="E12" s="6" t="s">
        <v>65</v>
      </c>
      <c r="F12" s="6" t="s">
        <v>66</v>
      </c>
      <c r="G12" s="41" t="s">
        <v>77</v>
      </c>
      <c r="H12" s="42" t="s">
        <v>76</v>
      </c>
      <c r="I12" s="41" t="s">
        <v>75</v>
      </c>
      <c r="J12" s="41" t="s">
        <v>74</v>
      </c>
      <c r="K12" s="41" t="s">
        <v>73</v>
      </c>
      <c r="L12" s="41" t="s">
        <v>83</v>
      </c>
      <c r="M12" s="43" t="s">
        <v>84</v>
      </c>
      <c r="N12" s="6" t="s">
        <v>32</v>
      </c>
      <c r="O12" s="6" t="s">
        <v>33</v>
      </c>
      <c r="P12" s="6" t="s">
        <v>34</v>
      </c>
      <c r="Q12" s="6" t="s">
        <v>35</v>
      </c>
      <c r="R12" s="6" t="s">
        <v>36</v>
      </c>
      <c r="S12" s="44" t="s">
        <v>37</v>
      </c>
      <c r="T12" s="6" t="s">
        <v>38</v>
      </c>
      <c r="U12" s="6" t="s">
        <v>39</v>
      </c>
      <c r="V12" s="45" t="s">
        <v>40</v>
      </c>
      <c r="W12" s="6" t="s">
        <v>41</v>
      </c>
      <c r="X12" s="6" t="s">
        <v>42</v>
      </c>
      <c r="Y12" s="6" t="s">
        <v>43</v>
      </c>
      <c r="Z12" s="6" t="s">
        <v>44</v>
      </c>
      <c r="AA12" s="45" t="s">
        <v>45</v>
      </c>
    </row>
    <row r="13" spans="1:27" ht="12.75">
      <c r="A13" s="15"/>
      <c r="B13" s="38"/>
      <c r="C13" s="11"/>
      <c r="D13" s="11"/>
      <c r="E13" s="11"/>
      <c r="F13" s="11"/>
      <c r="G13" s="41"/>
      <c r="H13" s="10"/>
      <c r="I13" s="41"/>
      <c r="J13" s="41"/>
      <c r="K13" s="41"/>
      <c r="L13" s="41"/>
      <c r="M13" s="31"/>
      <c r="N13" s="25"/>
      <c r="O13" s="25"/>
      <c r="P13" s="25"/>
      <c r="Q13" s="25"/>
      <c r="R13" s="25"/>
      <c r="S13" s="40"/>
      <c r="T13" s="25"/>
      <c r="U13" s="25"/>
      <c r="V13" s="39"/>
      <c r="W13" s="25"/>
      <c r="X13" s="25"/>
      <c r="Y13" s="25"/>
      <c r="Z13" s="41" t="s">
        <v>46</v>
      </c>
      <c r="AA13" s="43" t="s">
        <v>47</v>
      </c>
    </row>
    <row r="14" spans="1:30" ht="12.75">
      <c r="A14" s="15"/>
      <c r="B14" s="85">
        <v>2008</v>
      </c>
      <c r="C14" s="6">
        <v>565464</v>
      </c>
      <c r="D14" s="6">
        <v>207477.22356</v>
      </c>
      <c r="E14" s="6">
        <v>0</v>
      </c>
      <c r="F14" s="6">
        <v>207477.22356</v>
      </c>
      <c r="G14" s="41">
        <v>0.36691500000000005</v>
      </c>
      <c r="H14" s="6">
        <v>209221.68</v>
      </c>
      <c r="I14" s="41">
        <v>0.37</v>
      </c>
      <c r="J14" s="41">
        <v>0.9916621621621623</v>
      </c>
      <c r="K14" s="71">
        <v>0</v>
      </c>
      <c r="L14" s="71">
        <v>565464</v>
      </c>
      <c r="M14" s="80">
        <v>715311.96</v>
      </c>
      <c r="N14" s="25"/>
      <c r="O14" s="42"/>
      <c r="P14" s="25"/>
      <c r="Q14" s="25"/>
      <c r="R14" s="25"/>
      <c r="S14" s="40"/>
      <c r="T14" s="25"/>
      <c r="U14" s="25"/>
      <c r="V14" s="39"/>
      <c r="W14" s="25"/>
      <c r="X14" s="25"/>
      <c r="Y14" s="25"/>
      <c r="Z14" s="25"/>
      <c r="AA14" s="39"/>
      <c r="AD14" s="82"/>
    </row>
    <row r="15" spans="1:30" ht="12.75">
      <c r="A15" s="46"/>
      <c r="B15" s="85">
        <f>B14+1</f>
        <v>2009</v>
      </c>
      <c r="C15" s="6">
        <v>1337824.2</v>
      </c>
      <c r="D15" s="6">
        <v>575692.5097439999</v>
      </c>
      <c r="E15" s="6">
        <v>0</v>
      </c>
      <c r="F15" s="6">
        <v>575692.5097439999</v>
      </c>
      <c r="G15" s="41">
        <v>0.43032</v>
      </c>
      <c r="H15" s="6">
        <v>561945.8916</v>
      </c>
      <c r="I15" s="41">
        <v>0.42004464532783903</v>
      </c>
      <c r="J15" s="41">
        <v>1.0244625298440388</v>
      </c>
      <c r="K15" s="71">
        <v>0</v>
      </c>
      <c r="L15" s="71">
        <v>1337824.2</v>
      </c>
      <c r="M15" s="80">
        <v>1692347.613</v>
      </c>
      <c r="N15" s="25"/>
      <c r="O15" s="25"/>
      <c r="P15" s="25"/>
      <c r="Q15" s="25"/>
      <c r="R15" s="25"/>
      <c r="S15" s="40"/>
      <c r="T15" s="25"/>
      <c r="U15" s="25"/>
      <c r="V15" s="39"/>
      <c r="W15" s="25"/>
      <c r="X15" s="25"/>
      <c r="Y15" s="25"/>
      <c r="Z15" s="25"/>
      <c r="AA15" s="39"/>
      <c r="AD15" s="82"/>
    </row>
    <row r="16" spans="1:30" ht="12.75">
      <c r="A16" s="47"/>
      <c r="B16" s="85">
        <f aca="true" t="shared" si="0" ref="B16:B46">B15+1</f>
        <v>2010</v>
      </c>
      <c r="C16" s="6">
        <v>2352416.18</v>
      </c>
      <c r="D16" s="6">
        <v>927487.1272886001</v>
      </c>
      <c r="E16" s="6">
        <v>0</v>
      </c>
      <c r="F16" s="6">
        <v>927487.1272886001</v>
      </c>
      <c r="G16" s="41">
        <v>0.39427</v>
      </c>
      <c r="H16" s="6">
        <v>1075106.6246</v>
      </c>
      <c r="I16" s="41">
        <v>0.457022287867447</v>
      </c>
      <c r="J16" s="41">
        <v>0.8626931562566432</v>
      </c>
      <c r="K16" s="71">
        <v>0</v>
      </c>
      <c r="L16" s="71">
        <v>2352416.18</v>
      </c>
      <c r="M16" s="80">
        <v>2975806.4677000004</v>
      </c>
      <c r="N16" s="25"/>
      <c r="O16" s="48"/>
      <c r="P16" s="25"/>
      <c r="Q16" s="25"/>
      <c r="R16" s="25"/>
      <c r="S16" s="40"/>
      <c r="T16" s="25"/>
      <c r="U16" s="25"/>
      <c r="V16" s="39"/>
      <c r="W16" s="25"/>
      <c r="X16" s="25"/>
      <c r="Y16" s="25"/>
      <c r="Z16" s="25"/>
      <c r="AA16" s="39"/>
      <c r="AD16" s="82"/>
    </row>
    <row r="17" spans="1:30" ht="12.75">
      <c r="A17" s="46"/>
      <c r="B17" s="85">
        <f t="shared" si="0"/>
        <v>2011</v>
      </c>
      <c r="C17" s="6">
        <v>3986381.858</v>
      </c>
      <c r="D17" s="6">
        <v>1749722.65702265</v>
      </c>
      <c r="E17" s="6">
        <v>0</v>
      </c>
      <c r="F17" s="6">
        <v>1749722.65702265</v>
      </c>
      <c r="G17" s="41">
        <v>0.43892499999999995</v>
      </c>
      <c r="H17" s="6">
        <v>1896722.996197</v>
      </c>
      <c r="I17" s="41">
        <v>0.4758006291822232</v>
      </c>
      <c r="J17" s="41">
        <v>0.9224977292577297</v>
      </c>
      <c r="K17" s="71">
        <v>0</v>
      </c>
      <c r="L17" s="71">
        <v>3986381.858</v>
      </c>
      <c r="M17" s="80">
        <v>5042773.050369999</v>
      </c>
      <c r="N17" s="25"/>
      <c r="O17" s="49"/>
      <c r="P17" s="25"/>
      <c r="Q17" s="25"/>
      <c r="R17" s="25"/>
      <c r="S17" s="40"/>
      <c r="T17" s="25"/>
      <c r="U17" s="25"/>
      <c r="V17" s="39"/>
      <c r="W17" s="25"/>
      <c r="X17" s="25"/>
      <c r="Y17" s="25"/>
      <c r="Z17" s="25"/>
      <c r="AA17" s="39"/>
      <c r="AD17" s="82"/>
    </row>
    <row r="18" spans="1:30" ht="12.75">
      <c r="A18" s="46"/>
      <c r="B18" s="85">
        <f t="shared" si="0"/>
        <v>2012</v>
      </c>
      <c r="C18" s="6">
        <v>5339092.7864</v>
      </c>
      <c r="D18" s="6">
        <v>2211238.668415424</v>
      </c>
      <c r="E18" s="6">
        <v>1105.619334207712</v>
      </c>
      <c r="F18" s="6">
        <v>2212344.287749632</v>
      </c>
      <c r="G18" s="41">
        <v>0.41436708000000005</v>
      </c>
      <c r="H18" s="6">
        <v>2696177.7253343593</v>
      </c>
      <c r="I18" s="41">
        <v>0.5049879882593905</v>
      </c>
      <c r="J18" s="41">
        <v>0.8205483885433679</v>
      </c>
      <c r="K18" s="71">
        <v>0</v>
      </c>
      <c r="L18" s="71">
        <v>5339092.7864</v>
      </c>
      <c r="M18" s="80">
        <v>6753952.374795999</v>
      </c>
      <c r="N18" s="25"/>
      <c r="O18" s="49"/>
      <c r="P18" s="25"/>
      <c r="Q18" s="25"/>
      <c r="R18" s="25"/>
      <c r="S18" s="40"/>
      <c r="T18" s="25"/>
      <c r="U18" s="25"/>
      <c r="V18" s="39"/>
      <c r="W18" s="25"/>
      <c r="X18" s="25"/>
      <c r="Y18" s="25"/>
      <c r="Z18" s="25"/>
      <c r="AA18" s="39"/>
      <c r="AD18" s="82"/>
    </row>
    <row r="19" spans="1:30" ht="12.75">
      <c r="A19" s="86"/>
      <c r="B19" s="85">
        <f t="shared" si="0"/>
        <v>2013</v>
      </c>
      <c r="C19" s="6">
        <v>6174296.661119999</v>
      </c>
      <c r="D19" s="6">
        <v>3544649.55536501</v>
      </c>
      <c r="E19" s="6">
        <v>31446.495553650107</v>
      </c>
      <c r="F19" s="6">
        <v>3576096.05091866</v>
      </c>
      <c r="G19" s="41">
        <v>0.5791908369802832</v>
      </c>
      <c r="H19" s="6">
        <v>3308433.8050262826</v>
      </c>
      <c r="I19" s="41">
        <v>0.5358397865557277</v>
      </c>
      <c r="J19" s="41">
        <v>1.0809030077874722</v>
      </c>
      <c r="K19" s="71">
        <v>0</v>
      </c>
      <c r="L19" s="71">
        <v>6174296.661119999</v>
      </c>
      <c r="M19" s="80">
        <v>7810485.276316799</v>
      </c>
      <c r="N19" s="25"/>
      <c r="O19" s="49"/>
      <c r="P19" s="25"/>
      <c r="Q19" s="25"/>
      <c r="R19" s="39"/>
      <c r="S19" s="25"/>
      <c r="T19" s="25"/>
      <c r="U19" s="25"/>
      <c r="V19" s="39"/>
      <c r="W19" s="25"/>
      <c r="X19" s="25"/>
      <c r="Y19" s="25"/>
      <c r="Z19" s="25"/>
      <c r="AA19" s="39"/>
      <c r="AB19" s="15"/>
      <c r="AC19" s="25"/>
      <c r="AD19" s="71"/>
    </row>
    <row r="20" spans="1:30" ht="12.75">
      <c r="A20" s="87"/>
      <c r="B20" s="85">
        <f t="shared" si="0"/>
        <v>2014</v>
      </c>
      <c r="C20" s="6">
        <v>6959920.783672</v>
      </c>
      <c r="D20" s="6">
        <v>3818031.15852269</v>
      </c>
      <c r="E20" s="6">
        <v>375901.557926134</v>
      </c>
      <c r="F20" s="6">
        <v>4193932.716448824</v>
      </c>
      <c r="G20" s="41">
        <v>0.6025833981168012</v>
      </c>
      <c r="H20" s="6">
        <v>3974882.4561469527</v>
      </c>
      <c r="I20" s="41">
        <v>0.571110301351711</v>
      </c>
      <c r="J20" s="41">
        <v>1.0551086133284573</v>
      </c>
      <c r="K20" s="71">
        <v>0</v>
      </c>
      <c r="L20" s="71">
        <v>6959920.783672</v>
      </c>
      <c r="M20" s="80">
        <v>8394570.475550309</v>
      </c>
      <c r="N20" s="50">
        <v>0.1</v>
      </c>
      <c r="O20" s="49" t="s">
        <v>61</v>
      </c>
      <c r="P20" s="51">
        <v>1.05</v>
      </c>
      <c r="Q20" s="51">
        <v>1</v>
      </c>
      <c r="R20" s="52">
        <v>1.05</v>
      </c>
      <c r="S20" s="25"/>
      <c r="T20" s="25"/>
      <c r="U20" s="25"/>
      <c r="V20" s="39"/>
      <c r="W20" s="25"/>
      <c r="X20" s="25"/>
      <c r="Y20" s="25"/>
      <c r="Z20" s="25"/>
      <c r="AA20" s="39"/>
      <c r="AB20" s="15"/>
      <c r="AC20" s="25">
        <v>0.1</v>
      </c>
      <c r="AD20" s="49" t="s">
        <v>99</v>
      </c>
    </row>
    <row r="21" spans="1:30" ht="12.75">
      <c r="A21" s="53"/>
      <c r="B21" s="88">
        <f t="shared" si="0"/>
        <v>2015</v>
      </c>
      <c r="C21" s="13">
        <v>8259584.8289212</v>
      </c>
      <c r="D21" s="13">
        <v>3537262.51282577</v>
      </c>
      <c r="E21" s="13">
        <v>1834315.62820644</v>
      </c>
      <c r="F21" s="13">
        <v>5371578.14103221</v>
      </c>
      <c r="G21" s="73">
        <v>0.6503448117904737</v>
      </c>
      <c r="H21" s="74">
        <v>4812170.254595337</v>
      </c>
      <c r="I21" s="73">
        <v>0.5826164818533457</v>
      </c>
      <c r="J21" s="73">
        <v>1.1162485649593694</v>
      </c>
      <c r="K21" s="79">
        <v>0</v>
      </c>
      <c r="L21" s="79">
        <v>8259584.8289212</v>
      </c>
      <c r="M21" s="81">
        <v>8857417.952093434</v>
      </c>
      <c r="N21" s="54">
        <v>0.15</v>
      </c>
      <c r="O21" s="56" t="s">
        <v>58</v>
      </c>
      <c r="P21" s="57">
        <v>1.1261904761904762</v>
      </c>
      <c r="Q21" s="57">
        <v>1</v>
      </c>
      <c r="R21" s="58">
        <v>1.1261904761904762</v>
      </c>
      <c r="S21" s="54"/>
      <c r="T21" s="54"/>
      <c r="U21" s="54"/>
      <c r="V21" s="55"/>
      <c r="W21" s="54"/>
      <c r="X21" s="54"/>
      <c r="Y21" s="54"/>
      <c r="Z21" s="54"/>
      <c r="AA21" s="55"/>
      <c r="AB21" s="15"/>
      <c r="AC21" s="25">
        <v>0.15</v>
      </c>
      <c r="AD21" s="49" t="s">
        <v>100</v>
      </c>
    </row>
    <row r="22" spans="1:27" ht="12.75">
      <c r="A22" s="8"/>
      <c r="B22" s="85">
        <f t="shared" si="0"/>
        <v>2016</v>
      </c>
      <c r="C22" s="6">
        <v>7747260.069486349</v>
      </c>
      <c r="D22" s="6"/>
      <c r="E22" s="6"/>
      <c r="F22" s="6">
        <v>5474302.953076545</v>
      </c>
      <c r="G22" s="41">
        <v>0.707</v>
      </c>
      <c r="H22" s="6">
        <v>5392577.212116841</v>
      </c>
      <c r="I22" s="41">
        <v>0.6960624999999999</v>
      </c>
      <c r="J22" s="41">
        <v>1.015713387806411</v>
      </c>
      <c r="K22" s="71">
        <v>0</v>
      </c>
      <c r="L22" s="71"/>
      <c r="M22" s="31"/>
      <c r="N22" s="50">
        <v>0.192</v>
      </c>
      <c r="O22" s="49" t="s">
        <v>59</v>
      </c>
      <c r="P22" s="51">
        <v>1.1724651162790698</v>
      </c>
      <c r="Q22" s="51">
        <v>1</v>
      </c>
      <c r="R22" s="52">
        <v>1.1724651162790698</v>
      </c>
      <c r="S22" s="59">
        <v>1.15</v>
      </c>
      <c r="T22" s="59">
        <v>1.194718175129159</v>
      </c>
      <c r="U22" s="51">
        <v>1</v>
      </c>
      <c r="V22" s="60">
        <v>1.3739259013985325</v>
      </c>
      <c r="W22" s="50">
        <v>0.2</v>
      </c>
      <c r="X22" s="50">
        <v>0</v>
      </c>
      <c r="Y22" s="59">
        <v>1</v>
      </c>
      <c r="Z22" s="50">
        <v>0.8</v>
      </c>
      <c r="AA22" s="39">
        <v>0.8</v>
      </c>
    </row>
    <row r="23" spans="1:27" ht="12.75">
      <c r="A23" s="61"/>
      <c r="B23" s="85">
        <f t="shared" si="0"/>
        <v>2017</v>
      </c>
      <c r="C23" s="6">
        <v>7246232.885430517</v>
      </c>
      <c r="D23" s="6"/>
      <c r="E23" s="6"/>
      <c r="F23" s="6">
        <v>5657119.209835101</v>
      </c>
      <c r="G23" s="41">
        <v>0.7806979570321935</v>
      </c>
      <c r="H23" s="6">
        <v>5665512.470429383</v>
      </c>
      <c r="I23" s="41">
        <v>0.7818562499999999</v>
      </c>
      <c r="J23" s="41">
        <v>0.998518534618344</v>
      </c>
      <c r="K23" s="71">
        <v>0</v>
      </c>
      <c r="L23" s="71"/>
      <c r="M23" s="31"/>
      <c r="N23" s="50">
        <v>0.15</v>
      </c>
      <c r="O23" s="62" t="s">
        <v>60</v>
      </c>
      <c r="P23" s="51">
        <v>1.1691605839416057</v>
      </c>
      <c r="Q23" s="51">
        <v>1</v>
      </c>
      <c r="R23" s="52">
        <v>1.1691605839416057</v>
      </c>
      <c r="S23" s="59">
        <v>1.15</v>
      </c>
      <c r="T23" s="59">
        <v>1.1232558139534883</v>
      </c>
      <c r="U23" s="51">
        <v>1</v>
      </c>
      <c r="V23" s="60">
        <v>1.2917441860465115</v>
      </c>
      <c r="W23" s="50">
        <v>0.2</v>
      </c>
      <c r="X23" s="50">
        <v>0</v>
      </c>
      <c r="Y23" s="59">
        <v>1</v>
      </c>
      <c r="Z23" s="50">
        <v>0.8</v>
      </c>
      <c r="AA23" s="39">
        <v>0.8</v>
      </c>
    </row>
    <row r="24" spans="1:27" ht="12.75">
      <c r="A24" s="63"/>
      <c r="B24" s="85">
        <f t="shared" si="0"/>
        <v>2018</v>
      </c>
      <c r="C24" s="6">
        <v>6666534.254596075</v>
      </c>
      <c r="D24" s="6"/>
      <c r="E24" s="6"/>
      <c r="F24" s="6">
        <v>5588695.006059001</v>
      </c>
      <c r="G24" s="41">
        <v>0.838320901479808</v>
      </c>
      <c r="H24" s="6">
        <v>5596986.748167999</v>
      </c>
      <c r="I24" s="41">
        <v>0.8395646875</v>
      </c>
      <c r="J24" s="41">
        <v>0.9985185346183441</v>
      </c>
      <c r="K24" s="71">
        <v>0</v>
      </c>
      <c r="L24" s="71"/>
      <c r="M24" s="31"/>
      <c r="N24" s="50">
        <v>0.15</v>
      </c>
      <c r="O24" s="51"/>
      <c r="P24" s="51">
        <v>1.15</v>
      </c>
      <c r="Q24" s="51">
        <v>1</v>
      </c>
      <c r="R24" s="52">
        <v>1.15</v>
      </c>
      <c r="S24" s="59">
        <v>1.15</v>
      </c>
      <c r="T24" s="59">
        <v>1.073809523809524</v>
      </c>
      <c r="U24" s="51">
        <v>1</v>
      </c>
      <c r="V24" s="60">
        <v>1.2348809523809525</v>
      </c>
      <c r="W24" s="50">
        <v>0.2</v>
      </c>
      <c r="X24" s="50">
        <v>0</v>
      </c>
      <c r="Y24" s="59">
        <v>1</v>
      </c>
      <c r="Z24" s="50">
        <v>0.8</v>
      </c>
      <c r="AA24" s="39">
        <v>0.8</v>
      </c>
    </row>
    <row r="25" spans="1:27" ht="12.75">
      <c r="A25" s="15"/>
      <c r="B25" s="85">
        <f t="shared" si="0"/>
        <v>2019</v>
      </c>
      <c r="C25" s="6">
        <v>6133211.514228389</v>
      </c>
      <c r="D25" s="6"/>
      <c r="E25" s="6"/>
      <c r="F25" s="6">
        <v>5332841.822488934</v>
      </c>
      <c r="G25" s="41">
        <v>0.8695023496446057</v>
      </c>
      <c r="H25" s="6">
        <v>5340753.964599429</v>
      </c>
      <c r="I25" s="41">
        <v>0.8707923984374999</v>
      </c>
      <c r="J25" s="41">
        <v>0.9985185346183442</v>
      </c>
      <c r="K25" s="71">
        <v>0</v>
      </c>
      <c r="L25" s="71"/>
      <c r="M25" s="31"/>
      <c r="N25" s="50">
        <v>0.15</v>
      </c>
      <c r="O25" s="51"/>
      <c r="P25" s="51">
        <v>1.15</v>
      </c>
      <c r="Q25" s="51">
        <v>1</v>
      </c>
      <c r="R25" s="52">
        <v>1.15</v>
      </c>
      <c r="S25" s="59">
        <v>1.15</v>
      </c>
      <c r="T25" s="59">
        <v>1.0371951219512194</v>
      </c>
      <c r="U25" s="51">
        <v>1</v>
      </c>
      <c r="V25" s="60">
        <v>1.1927743902439023</v>
      </c>
      <c r="W25" s="50">
        <v>0.2</v>
      </c>
      <c r="X25" s="50">
        <v>0</v>
      </c>
      <c r="Y25" s="59">
        <v>1</v>
      </c>
      <c r="Z25" s="50">
        <v>0.8</v>
      </c>
      <c r="AA25" s="39">
        <v>0.8</v>
      </c>
    </row>
    <row r="26" spans="1:27" ht="12.75">
      <c r="A26" s="8"/>
      <c r="B26" s="85">
        <f t="shared" si="0"/>
        <v>2020</v>
      </c>
      <c r="C26" s="6">
        <v>5642554.593090118</v>
      </c>
      <c r="D26" s="6"/>
      <c r="E26" s="6"/>
      <c r="F26" s="6">
        <v>4991618.950913678</v>
      </c>
      <c r="G26" s="41">
        <v>0.8846381312865671</v>
      </c>
      <c r="H26" s="6">
        <v>4999024.833146023</v>
      </c>
      <c r="I26" s="41">
        <v>0.8859506364843748</v>
      </c>
      <c r="J26" s="41">
        <v>0.9985185346183441</v>
      </c>
      <c r="K26" s="71">
        <v>0</v>
      </c>
      <c r="L26" s="71"/>
      <c r="M26" s="31"/>
      <c r="N26" s="50">
        <v>0.15</v>
      </c>
      <c r="O26" s="51"/>
      <c r="P26" s="51">
        <v>1.15</v>
      </c>
      <c r="Q26" s="51">
        <v>1</v>
      </c>
      <c r="R26" s="52">
        <v>1.15</v>
      </c>
      <c r="S26" s="59">
        <v>1.15</v>
      </c>
      <c r="T26" s="59">
        <v>1.0174074074074073</v>
      </c>
      <c r="U26" s="51">
        <v>1</v>
      </c>
      <c r="V26" s="60">
        <v>1.1700185185185183</v>
      </c>
      <c r="W26" s="50">
        <v>0.2</v>
      </c>
      <c r="X26" s="50">
        <v>0</v>
      </c>
      <c r="Y26" s="59">
        <v>1</v>
      </c>
      <c r="Z26" s="50">
        <v>0.8</v>
      </c>
      <c r="AA26" s="39">
        <v>0.8</v>
      </c>
    </row>
    <row r="27" spans="1:27" ht="12.75">
      <c r="A27" s="40"/>
      <c r="B27" s="85">
        <f t="shared" si="0"/>
        <v>2021</v>
      </c>
      <c r="C27" s="6">
        <v>5191150.225642908</v>
      </c>
      <c r="D27" s="6"/>
      <c r="E27" s="6"/>
      <c r="F27" s="6">
        <v>4638212.3291889895</v>
      </c>
      <c r="G27" s="41">
        <v>0.8934845125994327</v>
      </c>
      <c r="H27" s="6">
        <v>4645093.874959284</v>
      </c>
      <c r="I27" s="41">
        <v>0.8948101428492186</v>
      </c>
      <c r="J27" s="41">
        <v>0.998518534618344</v>
      </c>
      <c r="K27" s="71">
        <v>0</v>
      </c>
      <c r="L27" s="71"/>
      <c r="M27" s="31"/>
      <c r="N27" s="50">
        <v>0.15</v>
      </c>
      <c r="O27" s="51"/>
      <c r="P27" s="51">
        <v>1.15</v>
      </c>
      <c r="Q27" s="51">
        <v>1</v>
      </c>
      <c r="R27" s="52">
        <v>1.15</v>
      </c>
      <c r="S27" s="59">
        <v>1.15</v>
      </c>
      <c r="T27" s="59">
        <v>1.01</v>
      </c>
      <c r="U27" s="51">
        <v>1</v>
      </c>
      <c r="V27" s="60">
        <v>1.1615</v>
      </c>
      <c r="W27" s="50">
        <v>0.2</v>
      </c>
      <c r="X27" s="50">
        <v>0</v>
      </c>
      <c r="Y27" s="59">
        <v>1</v>
      </c>
      <c r="Z27" s="50">
        <v>0.8</v>
      </c>
      <c r="AA27" s="39">
        <v>0.8</v>
      </c>
    </row>
    <row r="28" spans="1:27" ht="12.75">
      <c r="A28" s="15"/>
      <c r="B28" s="85">
        <f t="shared" si="0"/>
        <v>2022</v>
      </c>
      <c r="C28" s="6">
        <v>4775858.207591475</v>
      </c>
      <c r="D28" s="6"/>
      <c r="E28" s="6"/>
      <c r="F28" s="6">
        <v>4309826.896282409</v>
      </c>
      <c r="G28" s="41">
        <v>0.9024193577254273</v>
      </c>
      <c r="H28" s="6">
        <v>4316221.228612166</v>
      </c>
      <c r="I28" s="41">
        <v>0.9037582442777108</v>
      </c>
      <c r="J28" s="41">
        <v>0.9985185346183441</v>
      </c>
      <c r="K28" s="71">
        <v>0</v>
      </c>
      <c r="L28" s="71"/>
      <c r="M28" s="31"/>
      <c r="N28" s="50">
        <v>0.15</v>
      </c>
      <c r="O28" s="51"/>
      <c r="P28" s="51">
        <v>1.15</v>
      </c>
      <c r="Q28" s="51">
        <v>1</v>
      </c>
      <c r="R28" s="52">
        <v>1.15</v>
      </c>
      <c r="S28" s="59">
        <v>1.15</v>
      </c>
      <c r="T28" s="59">
        <v>1.01</v>
      </c>
      <c r="U28" s="51">
        <v>1</v>
      </c>
      <c r="V28" s="60">
        <v>1.1615</v>
      </c>
      <c r="W28" s="50">
        <v>0.2</v>
      </c>
      <c r="X28" s="50">
        <v>0</v>
      </c>
      <c r="Y28" s="59">
        <v>1</v>
      </c>
      <c r="Z28" s="50">
        <v>0.8</v>
      </c>
      <c r="AA28" s="39">
        <v>0.8</v>
      </c>
    </row>
    <row r="29" spans="1:27" ht="12.75">
      <c r="A29" s="64"/>
      <c r="B29" s="85">
        <f t="shared" si="0"/>
        <v>2023</v>
      </c>
      <c r="C29" s="6">
        <v>4393789.550984157</v>
      </c>
      <c r="D29" s="6"/>
      <c r="E29" s="6"/>
      <c r="F29" s="6">
        <v>4004691.152025615</v>
      </c>
      <c r="G29" s="41">
        <v>0.9114435513026815</v>
      </c>
      <c r="H29" s="6">
        <v>4010632.765626425</v>
      </c>
      <c r="I29" s="41">
        <v>0.9127958267204879</v>
      </c>
      <c r="J29" s="41">
        <v>0.9985185346183442</v>
      </c>
      <c r="K29" s="71">
        <v>0</v>
      </c>
      <c r="L29" s="71"/>
      <c r="M29" s="31"/>
      <c r="N29" s="50">
        <v>0.15</v>
      </c>
      <c r="O29" s="51"/>
      <c r="P29" s="51">
        <v>1.15</v>
      </c>
      <c r="Q29" s="51">
        <v>1</v>
      </c>
      <c r="R29" s="52">
        <v>1.15</v>
      </c>
      <c r="S29" s="59">
        <v>1.15</v>
      </c>
      <c r="T29" s="59">
        <v>1.01</v>
      </c>
      <c r="U29" s="51">
        <v>1</v>
      </c>
      <c r="V29" s="60">
        <v>1.1615</v>
      </c>
      <c r="W29" s="50">
        <v>0.2</v>
      </c>
      <c r="X29" s="50">
        <v>0</v>
      </c>
      <c r="Y29" s="59">
        <v>1</v>
      </c>
      <c r="Z29" s="50">
        <v>0.8</v>
      </c>
      <c r="AA29" s="39">
        <v>0.8</v>
      </c>
    </row>
    <row r="30" spans="1:27" ht="12.75">
      <c r="A30" s="65"/>
      <c r="B30" s="85">
        <f t="shared" si="0"/>
        <v>2024</v>
      </c>
      <c r="C30" s="6">
        <v>4042286.3869054243</v>
      </c>
      <c r="D30" s="6"/>
      <c r="E30" s="6"/>
      <c r="F30" s="6">
        <v>3721159.0184622016</v>
      </c>
      <c r="G30" s="41">
        <v>0.9205579868157086</v>
      </c>
      <c r="H30" s="6">
        <v>3726679.965820074</v>
      </c>
      <c r="I30" s="41">
        <v>0.9219237849876928</v>
      </c>
      <c r="J30" s="41">
        <v>0.9985185346183443</v>
      </c>
      <c r="K30" s="71">
        <v>0</v>
      </c>
      <c r="L30" s="71"/>
      <c r="M30" s="31"/>
      <c r="N30" s="50">
        <v>0.15</v>
      </c>
      <c r="O30" s="51"/>
      <c r="P30" s="51">
        <v>1.15</v>
      </c>
      <c r="Q30" s="51">
        <v>1</v>
      </c>
      <c r="R30" s="52">
        <v>1.15</v>
      </c>
      <c r="S30" s="59">
        <v>1.15</v>
      </c>
      <c r="T30" s="59">
        <v>1.01</v>
      </c>
      <c r="U30" s="51">
        <v>1</v>
      </c>
      <c r="V30" s="60">
        <v>1.1615</v>
      </c>
      <c r="W30" s="50">
        <v>0.2</v>
      </c>
      <c r="X30" s="50">
        <v>0</v>
      </c>
      <c r="Y30" s="59">
        <v>1</v>
      </c>
      <c r="Z30" s="50">
        <v>0.8</v>
      </c>
      <c r="AA30" s="39">
        <v>0.8</v>
      </c>
    </row>
    <row r="31" spans="1:27" ht="12.75">
      <c r="A31" s="15"/>
      <c r="B31" s="85">
        <f t="shared" si="0"/>
        <v>2025</v>
      </c>
      <c r="C31" s="6">
        <v>3718903.47595299</v>
      </c>
      <c r="D31" s="6"/>
      <c r="E31" s="6"/>
      <c r="F31" s="6">
        <v>3457700.9599550776</v>
      </c>
      <c r="G31" s="41">
        <v>0.9297635666838657</v>
      </c>
      <c r="H31" s="6">
        <v>3462831.0242400123</v>
      </c>
      <c r="I31" s="41">
        <v>0.9311430228375697</v>
      </c>
      <c r="J31" s="41">
        <v>0.9985185346183445</v>
      </c>
      <c r="K31" s="71">
        <v>0</v>
      </c>
      <c r="L31" s="71"/>
      <c r="M31" s="31"/>
      <c r="N31" s="50">
        <v>0.15</v>
      </c>
      <c r="O31" s="51"/>
      <c r="P31" s="51">
        <v>1.15</v>
      </c>
      <c r="Q31" s="51">
        <v>1</v>
      </c>
      <c r="R31" s="52">
        <v>1.15</v>
      </c>
      <c r="S31" s="59">
        <v>1.15</v>
      </c>
      <c r="T31" s="59">
        <v>1.01</v>
      </c>
      <c r="U31" s="51">
        <v>1</v>
      </c>
      <c r="V31" s="60">
        <v>1.1615</v>
      </c>
      <c r="W31" s="50">
        <v>0.2</v>
      </c>
      <c r="X31" s="50">
        <v>0</v>
      </c>
      <c r="Y31" s="59">
        <v>1</v>
      </c>
      <c r="Z31" s="50">
        <v>0.8</v>
      </c>
      <c r="AA31" s="39">
        <v>0.8</v>
      </c>
    </row>
    <row r="32" spans="1:27" ht="12.75">
      <c r="A32" s="15"/>
      <c r="B32" s="85">
        <f t="shared" si="0"/>
        <v>2026</v>
      </c>
      <c r="C32" s="6">
        <v>3421391.1978767505</v>
      </c>
      <c r="D32" s="6"/>
      <c r="E32" s="6"/>
      <c r="F32" s="6">
        <v>3212895.731990258</v>
      </c>
      <c r="G32" s="41">
        <v>0.9390612023507044</v>
      </c>
      <c r="H32" s="6">
        <v>3217662.587723819</v>
      </c>
      <c r="I32" s="41">
        <v>0.9404544530659454</v>
      </c>
      <c r="J32" s="41">
        <v>0.9985185346183445</v>
      </c>
      <c r="K32" s="71">
        <v>0</v>
      </c>
      <c r="L32" s="71"/>
      <c r="M32" s="31"/>
      <c r="N32" s="50">
        <v>0.15</v>
      </c>
      <c r="O32" s="51"/>
      <c r="P32" s="51">
        <v>1.15</v>
      </c>
      <c r="Q32" s="51">
        <v>1</v>
      </c>
      <c r="R32" s="52">
        <v>1.15</v>
      </c>
      <c r="S32" s="59">
        <v>1.15</v>
      </c>
      <c r="T32" s="59">
        <v>1.01</v>
      </c>
      <c r="U32" s="51">
        <v>1</v>
      </c>
      <c r="V32" s="60">
        <v>1.1615</v>
      </c>
      <c r="W32" s="50">
        <v>0.2</v>
      </c>
      <c r="X32" s="50">
        <v>0</v>
      </c>
      <c r="Y32" s="59">
        <v>1</v>
      </c>
      <c r="Z32" s="50">
        <v>0.8</v>
      </c>
      <c r="AA32" s="39">
        <v>0.8</v>
      </c>
    </row>
    <row r="33" spans="1:27" ht="12.75">
      <c r="A33" s="15"/>
      <c r="B33" s="85">
        <f t="shared" si="0"/>
        <v>2027</v>
      </c>
      <c r="C33" s="6">
        <v>3147679.9020466106</v>
      </c>
      <c r="D33" s="6"/>
      <c r="E33" s="6"/>
      <c r="F33" s="6">
        <v>2985422.714165348</v>
      </c>
      <c r="G33" s="41">
        <v>0.9484518143742114</v>
      </c>
      <c r="H33" s="6">
        <v>2989852.0765129733</v>
      </c>
      <c r="I33" s="41">
        <v>0.949858997596605</v>
      </c>
      <c r="J33" s="41">
        <v>0.9985185346183443</v>
      </c>
      <c r="K33" s="71">
        <v>0</v>
      </c>
      <c r="L33" s="71"/>
      <c r="M33" s="31"/>
      <c r="N33" s="50">
        <v>0.15</v>
      </c>
      <c r="O33" s="51"/>
      <c r="P33" s="51">
        <v>1.15</v>
      </c>
      <c r="Q33" s="51">
        <v>1</v>
      </c>
      <c r="R33" s="52">
        <v>1.15</v>
      </c>
      <c r="S33" s="59">
        <v>1.15</v>
      </c>
      <c r="T33" s="59">
        <v>1.01</v>
      </c>
      <c r="U33" s="51">
        <v>1</v>
      </c>
      <c r="V33" s="60">
        <v>1.1615</v>
      </c>
      <c r="W33" s="50">
        <v>0.2</v>
      </c>
      <c r="X33" s="50">
        <v>0</v>
      </c>
      <c r="Y33" s="59">
        <v>1</v>
      </c>
      <c r="Z33" s="50">
        <v>0.8</v>
      </c>
      <c r="AA33" s="39">
        <v>0.8</v>
      </c>
    </row>
    <row r="34" spans="1:27" ht="12.75">
      <c r="A34" s="15"/>
      <c r="B34" s="85">
        <f t="shared" si="0"/>
        <v>2028</v>
      </c>
      <c r="C34" s="6">
        <v>2895865.509882882</v>
      </c>
      <c r="D34" s="6"/>
      <c r="E34" s="6"/>
      <c r="F34" s="6">
        <v>2774054.786002442</v>
      </c>
      <c r="G34" s="41">
        <v>0.9579363325179537</v>
      </c>
      <c r="H34" s="6">
        <v>2778170.5494958544</v>
      </c>
      <c r="I34" s="41">
        <v>0.959357587572571</v>
      </c>
      <c r="J34" s="41">
        <v>0.9985185346183446</v>
      </c>
      <c r="K34" s="71">
        <v>0</v>
      </c>
      <c r="L34" s="71"/>
      <c r="M34" s="31"/>
      <c r="N34" s="50">
        <v>0.15</v>
      </c>
      <c r="O34" s="51"/>
      <c r="P34" s="51">
        <v>1.15</v>
      </c>
      <c r="Q34" s="51">
        <v>1</v>
      </c>
      <c r="R34" s="52">
        <v>1.15</v>
      </c>
      <c r="S34" s="59">
        <v>1.15</v>
      </c>
      <c r="T34" s="59">
        <v>1.01</v>
      </c>
      <c r="U34" s="51">
        <v>1</v>
      </c>
      <c r="V34" s="60">
        <v>1.1615</v>
      </c>
      <c r="W34" s="50">
        <v>0.2</v>
      </c>
      <c r="X34" s="50">
        <v>0</v>
      </c>
      <c r="Y34" s="59">
        <v>1</v>
      </c>
      <c r="Z34" s="50">
        <v>0.8</v>
      </c>
      <c r="AA34" s="39">
        <v>0.8</v>
      </c>
    </row>
    <row r="35" spans="1:27" ht="12.75">
      <c r="A35" s="15"/>
      <c r="B35" s="85">
        <f t="shared" si="0"/>
        <v>2029</v>
      </c>
      <c r="C35" s="6">
        <v>2664196.269092251</v>
      </c>
      <c r="D35" s="6"/>
      <c r="E35" s="6"/>
      <c r="F35" s="6">
        <v>2577651.7071534693</v>
      </c>
      <c r="G35" s="41">
        <v>0.9675156958431335</v>
      </c>
      <c r="H35" s="6">
        <v>2581476.0745915477</v>
      </c>
      <c r="I35" s="41">
        <v>0.9689511634482966</v>
      </c>
      <c r="J35" s="41">
        <v>0.9985185346183448</v>
      </c>
      <c r="K35" s="71">
        <v>0</v>
      </c>
      <c r="L35" s="71"/>
      <c r="M35" s="31"/>
      <c r="N35" s="50">
        <v>0.15</v>
      </c>
      <c r="O35" s="51"/>
      <c r="P35" s="51">
        <v>1.15</v>
      </c>
      <c r="Q35" s="51">
        <v>1</v>
      </c>
      <c r="R35" s="52">
        <v>1.15</v>
      </c>
      <c r="S35" s="59">
        <v>1.15</v>
      </c>
      <c r="T35" s="59">
        <v>1.01</v>
      </c>
      <c r="U35" s="51">
        <v>1</v>
      </c>
      <c r="V35" s="60">
        <v>1.1615</v>
      </c>
      <c r="W35" s="50">
        <v>0.2</v>
      </c>
      <c r="X35" s="50">
        <v>0</v>
      </c>
      <c r="Y35" s="59">
        <v>1</v>
      </c>
      <c r="Z35" s="50">
        <v>0.8</v>
      </c>
      <c r="AA35" s="39">
        <v>0.8</v>
      </c>
    </row>
    <row r="36" spans="1:27" ht="12.75">
      <c r="A36" s="15"/>
      <c r="B36" s="85">
        <f t="shared" si="0"/>
        <v>2030</v>
      </c>
      <c r="C36" s="6">
        <v>2451060.567564871</v>
      </c>
      <c r="D36" s="6"/>
      <c r="E36" s="6"/>
      <c r="F36" s="6">
        <v>2395153.966287004</v>
      </c>
      <c r="G36" s="41">
        <v>0.9771908528015648</v>
      </c>
      <c r="H36" s="6">
        <v>2398707.5685104667</v>
      </c>
      <c r="I36" s="41">
        <v>0.9786406750827796</v>
      </c>
      <c r="J36" s="41">
        <v>0.9985185346183448</v>
      </c>
      <c r="K36" s="71">
        <v>0</v>
      </c>
      <c r="L36" s="71"/>
      <c r="M36" s="31"/>
      <c r="N36" s="50">
        <v>0.15</v>
      </c>
      <c r="O36" s="51"/>
      <c r="P36" s="51">
        <v>1.15</v>
      </c>
      <c r="Q36" s="51">
        <v>1</v>
      </c>
      <c r="R36" s="52">
        <v>1.15</v>
      </c>
      <c r="S36" s="59">
        <v>1.15</v>
      </c>
      <c r="T36" s="59">
        <v>1.01</v>
      </c>
      <c r="U36" s="51">
        <v>1</v>
      </c>
      <c r="V36" s="60">
        <v>1.1615</v>
      </c>
      <c r="W36" s="50">
        <v>0.2</v>
      </c>
      <c r="X36" s="50">
        <v>0</v>
      </c>
      <c r="Y36" s="59">
        <v>1</v>
      </c>
      <c r="Z36" s="50">
        <v>0.8</v>
      </c>
      <c r="AA36" s="39">
        <v>0.8</v>
      </c>
    </row>
    <row r="37" spans="1:27" ht="12.75">
      <c r="A37" s="15"/>
      <c r="B37" s="85">
        <f t="shared" si="0"/>
        <v>2031</v>
      </c>
      <c r="C37" s="6">
        <v>2254975.7221596814</v>
      </c>
      <c r="D37" s="6"/>
      <c r="E37" s="6"/>
      <c r="F37" s="6">
        <v>2225577.065473884</v>
      </c>
      <c r="G37" s="41">
        <v>0.9869627613295804</v>
      </c>
      <c r="H37" s="6">
        <v>2228879.072659925</v>
      </c>
      <c r="I37" s="41">
        <v>0.9884270818336074</v>
      </c>
      <c r="J37" s="41">
        <v>0.9985185346183447</v>
      </c>
      <c r="K37" s="71">
        <v>0</v>
      </c>
      <c r="L37" s="71"/>
      <c r="M37" s="31"/>
      <c r="N37" s="50">
        <v>0.15</v>
      </c>
      <c r="O37" s="51"/>
      <c r="P37" s="51">
        <v>1.15</v>
      </c>
      <c r="Q37" s="51">
        <v>1</v>
      </c>
      <c r="R37" s="52">
        <v>1.15</v>
      </c>
      <c r="S37" s="59">
        <v>1.15</v>
      </c>
      <c r="T37" s="59">
        <v>1.01</v>
      </c>
      <c r="U37" s="51">
        <v>1</v>
      </c>
      <c r="V37" s="60">
        <v>1.1615</v>
      </c>
      <c r="W37" s="50">
        <v>0.2</v>
      </c>
      <c r="X37" s="50">
        <v>0</v>
      </c>
      <c r="Y37" s="59">
        <v>1</v>
      </c>
      <c r="Z37" s="50">
        <v>0.8</v>
      </c>
      <c r="AA37" s="39">
        <v>0.8</v>
      </c>
    </row>
    <row r="38" spans="1:27" ht="12.75">
      <c r="A38" s="15"/>
      <c r="B38" s="85">
        <f t="shared" si="0"/>
        <v>2032</v>
      </c>
      <c r="C38" s="6">
        <v>2074577.664386907</v>
      </c>
      <c r="D38" s="6"/>
      <c r="E38" s="6"/>
      <c r="F38" s="6">
        <v>2068006.209238333</v>
      </c>
      <c r="G38" s="41">
        <v>0.9968323889428762</v>
      </c>
      <c r="H38" s="6">
        <v>2071074.4343156028</v>
      </c>
      <c r="I38" s="41">
        <v>0.9983113526519435</v>
      </c>
      <c r="J38" s="41">
        <v>0.9985185346183447</v>
      </c>
      <c r="K38" s="71">
        <v>0</v>
      </c>
      <c r="L38" s="71"/>
      <c r="M38" s="31"/>
      <c r="N38" s="50">
        <v>0.15</v>
      </c>
      <c r="O38" s="51"/>
      <c r="P38" s="51">
        <v>1.15</v>
      </c>
      <c r="Q38" s="51">
        <v>1</v>
      </c>
      <c r="R38" s="52">
        <v>1.15</v>
      </c>
      <c r="S38" s="59">
        <v>1.15</v>
      </c>
      <c r="T38" s="59">
        <v>1.01</v>
      </c>
      <c r="U38" s="51">
        <v>1</v>
      </c>
      <c r="V38" s="60">
        <v>1.1615</v>
      </c>
      <c r="W38" s="50">
        <v>0.2</v>
      </c>
      <c r="X38" s="50">
        <v>0</v>
      </c>
      <c r="Y38" s="59">
        <v>1</v>
      </c>
      <c r="Z38" s="50">
        <v>0.8</v>
      </c>
      <c r="AA38" s="39">
        <v>0.8</v>
      </c>
    </row>
    <row r="39" spans="1:27" ht="12.75">
      <c r="A39" s="15"/>
      <c r="B39" s="85">
        <f t="shared" si="0"/>
        <v>2033</v>
      </c>
      <c r="C39" s="6">
        <v>1908611.4512359544</v>
      </c>
      <c r="D39" s="6"/>
      <c r="E39" s="6"/>
      <c r="F39" s="6">
        <v>1921591.369624259</v>
      </c>
      <c r="G39" s="41">
        <v>1.0068007128323049</v>
      </c>
      <c r="H39" s="6">
        <v>1924442.3643660583</v>
      </c>
      <c r="I39" s="41">
        <v>1.008294466178463</v>
      </c>
      <c r="J39" s="41">
        <v>0.9985185346183446</v>
      </c>
      <c r="K39" s="71">
        <v>0</v>
      </c>
      <c r="L39" s="71"/>
      <c r="M39" s="31"/>
      <c r="N39" s="50">
        <v>0.15</v>
      </c>
      <c r="O39" s="51"/>
      <c r="P39" s="51">
        <v>1.15</v>
      </c>
      <c r="Q39" s="51">
        <v>1</v>
      </c>
      <c r="R39" s="52">
        <v>1.15</v>
      </c>
      <c r="S39" s="59">
        <v>1.15</v>
      </c>
      <c r="T39" s="59">
        <v>1.01</v>
      </c>
      <c r="U39" s="51">
        <v>1</v>
      </c>
      <c r="V39" s="60">
        <v>1.1615</v>
      </c>
      <c r="W39" s="50">
        <v>0.2</v>
      </c>
      <c r="X39" s="50">
        <v>0</v>
      </c>
      <c r="Y39" s="59">
        <v>1</v>
      </c>
      <c r="Z39" s="50">
        <v>0.8</v>
      </c>
      <c r="AA39" s="39">
        <v>0.8</v>
      </c>
    </row>
    <row r="40" spans="1:27" ht="12.75">
      <c r="A40" s="15"/>
      <c r="B40" s="85">
        <f t="shared" si="0"/>
        <v>2034</v>
      </c>
      <c r="C40" s="6">
        <v>1755922.535137078</v>
      </c>
      <c r="D40" s="6"/>
      <c r="E40" s="6"/>
      <c r="F40" s="6">
        <v>1785542.7006548615</v>
      </c>
      <c r="G40" s="41">
        <v>1.016868719960628</v>
      </c>
      <c r="H40" s="6">
        <v>1788191.8449689413</v>
      </c>
      <c r="I40" s="41">
        <v>1.0183774108402477</v>
      </c>
      <c r="J40" s="41">
        <v>0.9985185346183447</v>
      </c>
      <c r="K40" s="71">
        <v>0</v>
      </c>
      <c r="L40" s="71"/>
      <c r="M40" s="31"/>
      <c r="N40" s="50">
        <v>0.15</v>
      </c>
      <c r="O40" s="51"/>
      <c r="P40" s="51">
        <v>1.15</v>
      </c>
      <c r="Q40" s="51">
        <v>1</v>
      </c>
      <c r="R40" s="52">
        <v>1.15</v>
      </c>
      <c r="S40" s="59">
        <v>1.15</v>
      </c>
      <c r="T40" s="59">
        <v>1.01</v>
      </c>
      <c r="U40" s="51">
        <v>1</v>
      </c>
      <c r="V40" s="60">
        <v>1.1615</v>
      </c>
      <c r="W40" s="50">
        <v>0.2</v>
      </c>
      <c r="X40" s="50">
        <v>0</v>
      </c>
      <c r="Y40" s="59">
        <v>1</v>
      </c>
      <c r="Z40" s="50">
        <v>0.8</v>
      </c>
      <c r="AA40" s="39">
        <v>0.8</v>
      </c>
    </row>
    <row r="41" spans="1:27" ht="12.75">
      <c r="A41" s="15"/>
      <c r="B41" s="85">
        <f t="shared" si="0"/>
        <v>2035</v>
      </c>
      <c r="C41" s="6">
        <v>1615448.7323261118</v>
      </c>
      <c r="D41" s="6"/>
      <c r="E41" s="6"/>
      <c r="F41" s="6">
        <v>1659126.2774484975</v>
      </c>
      <c r="G41" s="41">
        <v>1.0270374071602344</v>
      </c>
      <c r="H41" s="6">
        <v>1661587.8623451404</v>
      </c>
      <c r="I41" s="41">
        <v>1.0285611849486502</v>
      </c>
      <c r="J41" s="41">
        <v>0.9985185346183446</v>
      </c>
      <c r="K41" s="71">
        <v>0</v>
      </c>
      <c r="L41" s="71"/>
      <c r="M41" s="31"/>
      <c r="N41" s="50">
        <v>0.15</v>
      </c>
      <c r="O41" s="51"/>
      <c r="P41" s="51">
        <v>1.15</v>
      </c>
      <c r="Q41" s="51">
        <v>1</v>
      </c>
      <c r="R41" s="52">
        <v>1.15</v>
      </c>
      <c r="S41" s="59">
        <v>1.15</v>
      </c>
      <c r="T41" s="59">
        <v>1.01</v>
      </c>
      <c r="U41" s="51">
        <v>1</v>
      </c>
      <c r="V41" s="60">
        <v>1.1615</v>
      </c>
      <c r="W41" s="50">
        <v>0.2</v>
      </c>
      <c r="X41" s="50">
        <v>0</v>
      </c>
      <c r="Y41" s="59">
        <v>1</v>
      </c>
      <c r="Z41" s="50">
        <v>0.8</v>
      </c>
      <c r="AA41" s="39">
        <v>0.8</v>
      </c>
    </row>
    <row r="42" spans="1:27" ht="12.75">
      <c r="A42" s="15"/>
      <c r="B42" s="85">
        <f t="shared" si="0"/>
        <v>2036</v>
      </c>
      <c r="C42" s="6">
        <v>1486212.833740023</v>
      </c>
      <c r="D42" s="6"/>
      <c r="E42" s="6"/>
      <c r="F42" s="6">
        <v>1541660.1370051438</v>
      </c>
      <c r="G42" s="41">
        <v>1.0373077812318368</v>
      </c>
      <c r="H42" s="6">
        <v>1543947.4416911046</v>
      </c>
      <c r="I42" s="41">
        <v>1.0388467967981367</v>
      </c>
      <c r="J42" s="41">
        <v>0.9985185346183446</v>
      </c>
      <c r="K42" s="71">
        <v>0</v>
      </c>
      <c r="L42" s="71"/>
      <c r="M42" s="31"/>
      <c r="N42" s="50">
        <v>0.15</v>
      </c>
      <c r="O42" s="51"/>
      <c r="P42" s="51">
        <v>1.15</v>
      </c>
      <c r="Q42" s="51">
        <v>1</v>
      </c>
      <c r="R42" s="52">
        <v>1.15</v>
      </c>
      <c r="S42" s="59">
        <v>1.15</v>
      </c>
      <c r="T42" s="59">
        <v>1.01</v>
      </c>
      <c r="U42" s="51">
        <v>1</v>
      </c>
      <c r="V42" s="60">
        <v>1.1615</v>
      </c>
      <c r="W42" s="50">
        <v>0.2</v>
      </c>
      <c r="X42" s="50">
        <v>0</v>
      </c>
      <c r="Y42" s="59">
        <v>1</v>
      </c>
      <c r="Z42" s="50">
        <v>0.8</v>
      </c>
      <c r="AA42" s="39">
        <v>0.8</v>
      </c>
    </row>
    <row r="43" spans="1:27" ht="12.75">
      <c r="A43" s="15"/>
      <c r="B43" s="85">
        <f t="shared" si="0"/>
        <v>2037</v>
      </c>
      <c r="C43" s="6">
        <v>1367315.807040821</v>
      </c>
      <c r="D43" s="6"/>
      <c r="E43" s="6"/>
      <c r="F43" s="6">
        <v>1432510.5993051797</v>
      </c>
      <c r="G43" s="41">
        <v>1.047680859044155</v>
      </c>
      <c r="H43" s="6">
        <v>1434635.9628193742</v>
      </c>
      <c r="I43" s="41">
        <v>1.049235264766118</v>
      </c>
      <c r="J43" s="41">
        <v>0.9985185346183447</v>
      </c>
      <c r="K43" s="71">
        <v>0</v>
      </c>
      <c r="L43" s="71"/>
      <c r="M43" s="31"/>
      <c r="N43" s="50">
        <v>0.15</v>
      </c>
      <c r="O43" s="51"/>
      <c r="P43" s="51">
        <v>1.15</v>
      </c>
      <c r="Q43" s="51">
        <v>1</v>
      </c>
      <c r="R43" s="52">
        <v>1.15</v>
      </c>
      <c r="S43" s="59">
        <v>1.15</v>
      </c>
      <c r="T43" s="59">
        <v>1.01</v>
      </c>
      <c r="U43" s="51">
        <v>1</v>
      </c>
      <c r="V43" s="60">
        <v>1.1615</v>
      </c>
      <c r="W43" s="50">
        <v>0.2</v>
      </c>
      <c r="X43" s="50">
        <v>0</v>
      </c>
      <c r="Y43" s="59">
        <v>1</v>
      </c>
      <c r="Z43" s="50">
        <v>0.8</v>
      </c>
      <c r="AA43" s="39">
        <v>0.8</v>
      </c>
    </row>
    <row r="44" spans="1:27" ht="12.75">
      <c r="A44" s="15"/>
      <c r="B44" s="85">
        <f t="shared" si="0"/>
        <v>2038</v>
      </c>
      <c r="C44" s="6">
        <v>1257930.5424775553</v>
      </c>
      <c r="D44" s="6"/>
      <c r="E44" s="6"/>
      <c r="F44" s="6">
        <v>1331088.8488743731</v>
      </c>
      <c r="G44" s="41">
        <v>1.058157667634597</v>
      </c>
      <c r="H44" s="6">
        <v>1333063.7366517626</v>
      </c>
      <c r="I44" s="41">
        <v>1.0597276174137793</v>
      </c>
      <c r="J44" s="41">
        <v>0.9985185346183449</v>
      </c>
      <c r="K44" s="71">
        <v>0</v>
      </c>
      <c r="L44" s="71"/>
      <c r="M44" s="31"/>
      <c r="N44" s="50">
        <v>0.15</v>
      </c>
      <c r="O44" s="51"/>
      <c r="P44" s="51">
        <v>1.15</v>
      </c>
      <c r="Q44" s="51">
        <v>1</v>
      </c>
      <c r="R44" s="52">
        <v>1.15</v>
      </c>
      <c r="S44" s="59">
        <v>1.15</v>
      </c>
      <c r="T44" s="59">
        <v>1.01</v>
      </c>
      <c r="U44" s="51">
        <v>1</v>
      </c>
      <c r="V44" s="60">
        <v>1.1615</v>
      </c>
      <c r="W44" s="50">
        <v>0.2</v>
      </c>
      <c r="X44" s="50">
        <v>0</v>
      </c>
      <c r="Y44" s="59">
        <v>1</v>
      </c>
      <c r="Z44" s="50">
        <v>0.8</v>
      </c>
      <c r="AA44" s="39">
        <v>0.8</v>
      </c>
    </row>
    <row r="45" spans="1:27" ht="12.75">
      <c r="A45" s="15"/>
      <c r="B45" s="85">
        <f t="shared" si="0"/>
        <v>2039</v>
      </c>
      <c r="C45" s="6">
        <v>1157296.099079351</v>
      </c>
      <c r="D45" s="6"/>
      <c r="E45" s="6"/>
      <c r="F45" s="6">
        <v>1236847.7583740675</v>
      </c>
      <c r="G45" s="41">
        <v>1.0687392443109427</v>
      </c>
      <c r="H45" s="6">
        <v>1238682.8240968178</v>
      </c>
      <c r="I45" s="41">
        <v>1.070324893587917</v>
      </c>
      <c r="J45" s="41">
        <v>0.9985185346183447</v>
      </c>
      <c r="K45" s="71">
        <v>0</v>
      </c>
      <c r="L45" s="71"/>
      <c r="M45" s="31"/>
      <c r="N45" s="50">
        <v>0.15</v>
      </c>
      <c r="O45" s="51"/>
      <c r="P45" s="51">
        <v>1.15</v>
      </c>
      <c r="Q45" s="51">
        <v>1</v>
      </c>
      <c r="R45" s="52">
        <v>1.15</v>
      </c>
      <c r="S45" s="59">
        <v>1.15</v>
      </c>
      <c r="T45" s="59">
        <v>1.01</v>
      </c>
      <c r="U45" s="51">
        <v>1</v>
      </c>
      <c r="V45" s="60">
        <v>1.1615</v>
      </c>
      <c r="W45" s="50">
        <v>0.2</v>
      </c>
      <c r="X45" s="50">
        <v>0</v>
      </c>
      <c r="Y45" s="59">
        <v>1</v>
      </c>
      <c r="Z45" s="50">
        <v>0.8</v>
      </c>
      <c r="AA45" s="39">
        <v>0.8</v>
      </c>
    </row>
    <row r="46" spans="1:27" ht="12.75">
      <c r="A46" s="15"/>
      <c r="B46" s="85">
        <f t="shared" si="0"/>
        <v>2040</v>
      </c>
      <c r="C46" s="6">
        <v>1064712.4111530029</v>
      </c>
      <c r="D46" s="6"/>
      <c r="E46" s="6"/>
      <c r="F46" s="6">
        <v>1149278.9370811835</v>
      </c>
      <c r="G46" s="41">
        <v>1.0794266367540521</v>
      </c>
      <c r="H46" s="6">
        <v>1150984.080150763</v>
      </c>
      <c r="I46" s="41">
        <v>1.0810281425237962</v>
      </c>
      <c r="J46" s="41">
        <v>0.9985185346183448</v>
      </c>
      <c r="K46" s="71">
        <v>0</v>
      </c>
      <c r="L46" s="71"/>
      <c r="M46" s="31"/>
      <c r="N46" s="50">
        <v>0.15</v>
      </c>
      <c r="O46" s="51"/>
      <c r="P46" s="51">
        <v>1.15</v>
      </c>
      <c r="Q46" s="51">
        <v>1</v>
      </c>
      <c r="R46" s="52">
        <v>1.15</v>
      </c>
      <c r="S46" s="59">
        <v>1.15</v>
      </c>
      <c r="T46" s="59">
        <v>1.01</v>
      </c>
      <c r="U46" s="51">
        <v>1</v>
      </c>
      <c r="V46" s="60">
        <v>1.1615</v>
      </c>
      <c r="W46" s="50">
        <v>0.2</v>
      </c>
      <c r="X46" s="50">
        <v>0</v>
      </c>
      <c r="Y46" s="59">
        <v>1</v>
      </c>
      <c r="Z46" s="50">
        <v>0.8</v>
      </c>
      <c r="AA46" s="39">
        <v>0.8</v>
      </c>
    </row>
    <row r="47" spans="1:27" ht="12.75">
      <c r="A47" s="15"/>
      <c r="B47" s="31"/>
      <c r="C47" s="6"/>
      <c r="D47" s="6"/>
      <c r="E47" s="6"/>
      <c r="F47" s="6"/>
      <c r="G47" s="41"/>
      <c r="H47" s="9"/>
      <c r="I47" s="9"/>
      <c r="J47" s="9"/>
      <c r="M47" s="31"/>
      <c r="S47" s="15"/>
      <c r="W47" s="15"/>
      <c r="AA47" s="31"/>
    </row>
    <row r="48" spans="1:27" ht="12.75">
      <c r="A48" s="15" t="s">
        <v>48</v>
      </c>
      <c r="B48" s="31"/>
      <c r="C48" s="6">
        <v>34974981.298113205</v>
      </c>
      <c r="D48" s="6"/>
      <c r="E48" s="6"/>
      <c r="F48" s="6">
        <v>18814330.713764578</v>
      </c>
      <c r="G48" s="41">
        <v>0.5379368341443418</v>
      </c>
      <c r="H48" s="6">
        <v>18534661.433499932</v>
      </c>
      <c r="I48" s="41">
        <v>0.5299405673878036</v>
      </c>
      <c r="J48" s="41">
        <v>1.0150889878009408</v>
      </c>
      <c r="K48" s="6">
        <v>0</v>
      </c>
      <c r="L48" s="6">
        <v>34974981.298113205</v>
      </c>
      <c r="M48" s="45">
        <v>42242665.16982654</v>
      </c>
      <c r="S48" s="15"/>
      <c r="W48" s="15"/>
      <c r="AA48" s="31"/>
    </row>
    <row r="49" spans="1:27" ht="12.75">
      <c r="A49" s="15" t="s">
        <v>49</v>
      </c>
      <c r="B49" s="31"/>
      <c r="C49" s="6">
        <v>86080978.40910827</v>
      </c>
      <c r="D49" s="6"/>
      <c r="E49" s="6"/>
      <c r="F49" s="6">
        <v>77472577.10696587</v>
      </c>
      <c r="G49" s="41">
        <v>0.8999964747004835</v>
      </c>
      <c r="H49" s="6">
        <v>77497672.56861776</v>
      </c>
      <c r="I49" s="41">
        <v>0.900288007883722</v>
      </c>
      <c r="J49" s="41">
        <v>0.9996761778667653</v>
      </c>
      <c r="K49" s="6">
        <v>0</v>
      </c>
      <c r="L49" s="6"/>
      <c r="M49" s="31"/>
      <c r="S49" s="15"/>
      <c r="W49" s="15"/>
      <c r="AA49" s="31"/>
    </row>
    <row r="50" spans="1:27" ht="12.75">
      <c r="A50" s="15" t="s">
        <v>50</v>
      </c>
      <c r="B50" s="31"/>
      <c r="C50" s="6">
        <v>121055959.70722148</v>
      </c>
      <c r="D50" s="6"/>
      <c r="E50" s="6"/>
      <c r="F50" s="6">
        <v>96286907.82073045</v>
      </c>
      <c r="G50" s="41">
        <v>0.7953917184548704</v>
      </c>
      <c r="H50" s="6">
        <v>96032334.0021177</v>
      </c>
      <c r="I50" s="41">
        <v>0.7932887751613024</v>
      </c>
      <c r="J50" s="41">
        <v>1.002650917748257</v>
      </c>
      <c r="K50" s="6">
        <v>0</v>
      </c>
      <c r="L50" s="6"/>
      <c r="M50" s="31"/>
      <c r="S50" s="15"/>
      <c r="W50" s="15"/>
      <c r="AA50" s="31"/>
    </row>
    <row r="51" spans="1:27" ht="12.75">
      <c r="A51" s="15"/>
      <c r="B51" s="31"/>
      <c r="C51" s="6"/>
      <c r="D51" s="6"/>
      <c r="E51" s="6"/>
      <c r="F51" s="6"/>
      <c r="G51" s="41"/>
      <c r="H51" s="9"/>
      <c r="I51" s="41"/>
      <c r="J51" s="41"/>
      <c r="K51" s="25"/>
      <c r="L51" s="25"/>
      <c r="M51" s="31"/>
      <c r="S51" s="15"/>
      <c r="W51" s="15"/>
      <c r="AA51" s="31"/>
    </row>
    <row r="52" spans="1:27" ht="12.75">
      <c r="A52" s="15" t="s">
        <v>19</v>
      </c>
      <c r="B52" s="39">
        <v>0.05</v>
      </c>
      <c r="C52" s="6"/>
      <c r="D52" s="6"/>
      <c r="E52" s="6"/>
      <c r="F52" s="6"/>
      <c r="G52" s="41"/>
      <c r="H52" s="9"/>
      <c r="I52" s="9"/>
      <c r="J52" s="9"/>
      <c r="M52" s="31"/>
      <c r="S52" s="15"/>
      <c r="W52" s="15"/>
      <c r="AA52" s="31"/>
    </row>
    <row r="53" spans="1:27" ht="12.75">
      <c r="A53" s="15" t="s">
        <v>48</v>
      </c>
      <c r="B53" s="31"/>
      <c r="C53" s="6">
        <v>39954526.65824327</v>
      </c>
      <c r="D53" s="6"/>
      <c r="E53" s="6"/>
      <c r="F53" s="6">
        <v>21162900.664769232</v>
      </c>
      <c r="G53" s="41">
        <v>0.529674668549802</v>
      </c>
      <c r="H53" s="6">
        <v>20985327.272347957</v>
      </c>
      <c r="I53" s="41">
        <v>0.5252302812106608</v>
      </c>
      <c r="J53" s="41">
        <v>1.0084617880920668</v>
      </c>
      <c r="K53" s="6">
        <v>0</v>
      </c>
      <c r="L53" s="6">
        <v>39954526.65824327</v>
      </c>
      <c r="M53" s="45">
        <v>48471390.571490385</v>
      </c>
      <c r="S53" s="15"/>
      <c r="W53" s="15"/>
      <c r="AA53" s="31"/>
    </row>
    <row r="54" spans="1:27" ht="12.75">
      <c r="A54" s="15" t="s">
        <v>49</v>
      </c>
      <c r="B54" s="31"/>
      <c r="C54" s="6">
        <v>59677446.98545652</v>
      </c>
      <c r="D54" s="6"/>
      <c r="E54" s="6"/>
      <c r="F54" s="6">
        <v>52202547.02069327</v>
      </c>
      <c r="G54" s="41">
        <v>0.8747449775023907</v>
      </c>
      <c r="H54" s="6">
        <v>52192315.588708244</v>
      </c>
      <c r="I54" s="41">
        <v>0.8745735319647234</v>
      </c>
      <c r="J54" s="41">
        <v>1.0001960333024051</v>
      </c>
      <c r="K54" s="6">
        <v>0</v>
      </c>
      <c r="L54" s="6"/>
      <c r="M54" s="31"/>
      <c r="S54" s="15"/>
      <c r="W54" s="15"/>
      <c r="AA54" s="31"/>
    </row>
    <row r="55" spans="1:27" ht="12.75">
      <c r="A55" s="15" t="s">
        <v>50</v>
      </c>
      <c r="B55" s="31"/>
      <c r="C55" s="6">
        <v>99631973.6436998</v>
      </c>
      <c r="D55" s="6"/>
      <c r="E55" s="6"/>
      <c r="F55" s="6">
        <v>73365447.6854625</v>
      </c>
      <c r="G55" s="41">
        <v>0.736364492264595</v>
      </c>
      <c r="H55" s="6">
        <v>73177642.86105621</v>
      </c>
      <c r="I55" s="41">
        <v>0.7344795067771257</v>
      </c>
      <c r="J55" s="41">
        <v>1.0025664235286027</v>
      </c>
      <c r="K55" s="6">
        <v>0</v>
      </c>
      <c r="L55" s="6"/>
      <c r="M55" s="31"/>
      <c r="S55" s="15"/>
      <c r="W55" s="15"/>
      <c r="AA55" s="31"/>
    </row>
    <row r="56" spans="1:27" ht="12.75">
      <c r="A56" s="15"/>
      <c r="B56" s="31"/>
      <c r="C56" s="11"/>
      <c r="D56" s="11"/>
      <c r="E56" s="11"/>
      <c r="F56" s="11"/>
      <c r="H56" s="10"/>
      <c r="I56" s="25"/>
      <c r="J56" s="25"/>
      <c r="K56" s="25"/>
      <c r="L56" s="25"/>
      <c r="M56" s="39"/>
      <c r="N56" s="10"/>
      <c r="S56" s="15"/>
      <c r="W56" s="15"/>
      <c r="AA56" s="31"/>
    </row>
    <row r="57" spans="1:27" ht="12.75">
      <c r="A57" s="53"/>
      <c r="B57" s="66"/>
      <c r="C57" s="53"/>
      <c r="D57" s="26"/>
      <c r="E57" s="26"/>
      <c r="F57" s="26"/>
      <c r="G57" s="67"/>
      <c r="H57" s="68"/>
      <c r="I57" s="69"/>
      <c r="J57" s="26"/>
      <c r="K57" s="26"/>
      <c r="L57" s="26"/>
      <c r="M57" s="66"/>
      <c r="N57" s="26"/>
      <c r="O57" s="26"/>
      <c r="P57" s="26"/>
      <c r="Q57" s="26"/>
      <c r="R57" s="26"/>
      <c r="S57" s="53"/>
      <c r="T57" s="26"/>
      <c r="U57" s="26"/>
      <c r="V57" s="26"/>
      <c r="W57" s="53"/>
      <c r="X57" s="26"/>
      <c r="Y57" s="26"/>
      <c r="Z57" s="26"/>
      <c r="AA57" s="66"/>
    </row>
    <row r="59" spans="1:13" ht="12.75">
      <c r="A59" s="1" t="s">
        <v>82</v>
      </c>
      <c r="B59" s="70"/>
      <c r="M59" s="1"/>
    </row>
    <row r="60" spans="1:13" ht="12.75">
      <c r="A60" s="1" t="s">
        <v>80</v>
      </c>
      <c r="B60" s="50"/>
      <c r="M60" s="1"/>
    </row>
    <row r="61" spans="1:13" ht="12.75">
      <c r="A61" s="1" t="s">
        <v>81</v>
      </c>
      <c r="B61" s="50"/>
      <c r="H61" s="71"/>
      <c r="M61" s="1"/>
    </row>
    <row r="62" spans="2:13" ht="12.75">
      <c r="B62" s="50"/>
      <c r="I62" s="71"/>
      <c r="M62" s="1"/>
    </row>
    <row r="63" spans="1:13" ht="12.75">
      <c r="A63" s="78" t="s">
        <v>101</v>
      </c>
      <c r="B63" s="50"/>
      <c r="M63" s="1"/>
    </row>
    <row r="64" spans="1:13" ht="12.75">
      <c r="A64" s="78" t="s">
        <v>102</v>
      </c>
      <c r="B64" s="70"/>
      <c r="M64" s="1"/>
    </row>
    <row r="66" spans="7:9" ht="12.75">
      <c r="G66" s="7"/>
      <c r="H66" s="7"/>
      <c r="I66" s="7"/>
    </row>
    <row r="67" ht="12.75">
      <c r="H67" s="7"/>
    </row>
    <row r="68" ht="12.75">
      <c r="H68" s="7"/>
    </row>
  </sheetData>
  <sheetProtection/>
  <mergeCells count="2">
    <mergeCell ref="D1:J1"/>
    <mergeCell ref="D2:J2"/>
  </mergeCells>
  <printOptions horizontalCentered="1"/>
  <pageMargins left="0.2" right="0.23" top="0.35" bottom="0.34" header="0.21" footer="0.2"/>
  <pageSetup fitToHeight="1" fitToWidth="1" horizontalDpi="600" verticalDpi="600" orientation="landscape" scale="68" r:id="rId1"/>
  <headerFooter alignWithMargins="0">
    <oddFooter>&amp;L&amp;"Garamond,Italic"&amp;8&amp;F&amp;R&amp;"Garamond,Italic"&amp;8&amp;D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zoomScale="120" zoomScaleNormal="120" zoomScalePageLayoutView="0" workbookViewId="0" topLeftCell="A1">
      <selection activeCell="A1" sqref="A1:L71"/>
    </sheetView>
  </sheetViews>
  <sheetFormatPr defaultColWidth="9.140625" defaultRowHeight="12.75"/>
  <cols>
    <col min="1" max="9" width="11.140625" style="90" customWidth="1"/>
    <col min="10" max="10" width="11.28125" style="89" bestFit="1" customWidth="1"/>
    <col min="11" max="11" width="9.140625" style="89" customWidth="1"/>
    <col min="12" max="12" width="10.57421875" style="89" bestFit="1" customWidth="1"/>
    <col min="13" max="16384" width="9.140625" style="89" customWidth="1"/>
  </cols>
  <sheetData>
    <row r="1" spans="1:10" ht="18.75">
      <c r="A1" s="91" t="s">
        <v>96</v>
      </c>
      <c r="B1" s="91"/>
      <c r="C1" s="91"/>
      <c r="D1" s="91"/>
      <c r="E1" s="91"/>
      <c r="F1" s="91"/>
      <c r="G1" s="91"/>
      <c r="H1" s="91"/>
      <c r="I1" s="91"/>
      <c r="J1" s="91"/>
    </row>
    <row r="3" spans="1:9" s="1" customFormat="1" ht="12.75">
      <c r="A3" s="22" t="s">
        <v>55</v>
      </c>
      <c r="B3" s="22"/>
      <c r="C3" s="22"/>
      <c r="D3" s="22"/>
      <c r="E3" s="22"/>
      <c r="F3" s="22"/>
      <c r="G3" s="22"/>
      <c r="H3" s="22"/>
      <c r="I3" s="22"/>
    </row>
    <row r="4" spans="1:10" s="4" customFormat="1" ht="12.75">
      <c r="A4" s="2" t="s">
        <v>51</v>
      </c>
      <c r="B4" s="2">
        <v>2008</v>
      </c>
      <c r="C4" s="2">
        <f>B4+1</f>
        <v>2009</v>
      </c>
      <c r="D4" s="2">
        <f aca="true" t="shared" si="0" ref="D4:I4">C4+1</f>
        <v>2010</v>
      </c>
      <c r="E4" s="2">
        <f t="shared" si="0"/>
        <v>2011</v>
      </c>
      <c r="F4" s="2">
        <f t="shared" si="0"/>
        <v>2012</v>
      </c>
      <c r="G4" s="2">
        <f t="shared" si="0"/>
        <v>2013</v>
      </c>
      <c r="H4" s="2">
        <f t="shared" si="0"/>
        <v>2014</v>
      </c>
      <c r="I4" s="2">
        <f t="shared" si="0"/>
        <v>2015</v>
      </c>
      <c r="J4" s="3" t="s">
        <v>56</v>
      </c>
    </row>
    <row r="5" spans="1:12" s="1" customFormat="1" ht="12.75">
      <c r="A5" s="5">
        <v>1</v>
      </c>
      <c r="B5" s="6">
        <v>565464</v>
      </c>
      <c r="C5" s="6">
        <v>885453</v>
      </c>
      <c r="D5" s="6">
        <v>1325465</v>
      </c>
      <c r="E5" s="6">
        <v>2154657</v>
      </c>
      <c r="F5" s="6">
        <v>2365453</v>
      </c>
      <c r="G5" s="6">
        <v>2265752</v>
      </c>
      <c r="H5" s="6">
        <v>2165841</v>
      </c>
      <c r="I5" s="6">
        <v>2765798</v>
      </c>
      <c r="J5" s="8">
        <v>14493883</v>
      </c>
      <c r="L5" s="7"/>
    </row>
    <row r="6" spans="1:10" s="1" customFormat="1" ht="12.75">
      <c r="A6" s="9">
        <f aca="true" t="shared" si="1" ref="A6:A22">1+A5</f>
        <v>2</v>
      </c>
      <c r="B6" s="6"/>
      <c r="C6" s="6">
        <v>452371.2</v>
      </c>
      <c r="D6" s="6">
        <v>619817.1</v>
      </c>
      <c r="E6" s="6">
        <v>927825.5</v>
      </c>
      <c r="F6" s="6">
        <v>1508259.9</v>
      </c>
      <c r="G6" s="6">
        <v>1655817.1</v>
      </c>
      <c r="H6" s="6">
        <v>1586026.4</v>
      </c>
      <c r="I6" s="6">
        <v>1516088.7</v>
      </c>
      <c r="J6" s="8">
        <v>8266205.900000001</v>
      </c>
    </row>
    <row r="7" spans="1:10" s="1" customFormat="1" ht="12.75">
      <c r="A7" s="9">
        <f t="shared" si="1"/>
        <v>3</v>
      </c>
      <c r="B7" s="6"/>
      <c r="C7" s="6"/>
      <c r="D7" s="6">
        <v>407134.08</v>
      </c>
      <c r="E7" s="6">
        <v>557835.39</v>
      </c>
      <c r="F7" s="6">
        <v>742260.4</v>
      </c>
      <c r="G7" s="6">
        <v>1206607.92</v>
      </c>
      <c r="H7" s="6">
        <v>1324653.68</v>
      </c>
      <c r="I7" s="6">
        <v>1268821.12</v>
      </c>
      <c r="J7" s="8">
        <v>5507312.59</v>
      </c>
    </row>
    <row r="8" spans="1:10" s="1" customFormat="1" ht="12.75">
      <c r="A8" s="9">
        <f t="shared" si="1"/>
        <v>4</v>
      </c>
      <c r="B8" s="6"/>
      <c r="C8" s="6"/>
      <c r="D8" s="6"/>
      <c r="E8" s="6">
        <v>346063.968</v>
      </c>
      <c r="F8" s="6">
        <v>446268.31200000003</v>
      </c>
      <c r="G8" s="6">
        <v>467624.05199999997</v>
      </c>
      <c r="H8" s="6">
        <v>965286.336</v>
      </c>
      <c r="I8" s="6">
        <v>1059722.944</v>
      </c>
      <c r="J8" s="8">
        <v>3284965.6119999997</v>
      </c>
    </row>
    <row r="9" spans="1:10" s="1" customFormat="1" ht="12.75">
      <c r="A9" s="9">
        <f t="shared" si="1"/>
        <v>5</v>
      </c>
      <c r="B9" s="6"/>
      <c r="C9" s="6"/>
      <c r="D9" s="6"/>
      <c r="E9" s="6"/>
      <c r="F9" s="6">
        <v>276851.1744</v>
      </c>
      <c r="G9" s="6">
        <v>357014.64960000006</v>
      </c>
      <c r="H9" s="6">
        <v>444242.84939999995</v>
      </c>
      <c r="I9" s="6">
        <v>868757.7024000001</v>
      </c>
      <c r="J9" s="8">
        <v>1946866.3758</v>
      </c>
    </row>
    <row r="10" spans="1:10" s="1" customFormat="1" ht="12.75">
      <c r="A10" s="9">
        <f t="shared" si="1"/>
        <v>6</v>
      </c>
      <c r="B10" s="6"/>
      <c r="C10" s="6"/>
      <c r="D10" s="6"/>
      <c r="E10" s="6"/>
      <c r="F10" s="6"/>
      <c r="G10" s="6">
        <v>221480.93952</v>
      </c>
      <c r="H10" s="6">
        <v>285611.71968000004</v>
      </c>
      <c r="I10" s="6">
        <v>377606.42198999994</v>
      </c>
      <c r="J10" s="8">
        <v>884699.08119</v>
      </c>
    </row>
    <row r="11" spans="1:10" s="1" customFormat="1" ht="12.75">
      <c r="A11" s="9">
        <f t="shared" si="1"/>
        <v>7</v>
      </c>
      <c r="B11" s="6"/>
      <c r="C11" s="6"/>
      <c r="D11" s="6"/>
      <c r="E11" s="6"/>
      <c r="F11" s="6"/>
      <c r="G11" s="6"/>
      <c r="H11" s="6">
        <v>188258.798592</v>
      </c>
      <c r="I11" s="6">
        <v>242769.96172800002</v>
      </c>
      <c r="J11" s="8">
        <v>431028.76032</v>
      </c>
    </row>
    <row r="12" spans="1:10" s="1" customFormat="1" ht="12.75">
      <c r="A12" s="9">
        <f t="shared" si="1"/>
        <v>8</v>
      </c>
      <c r="B12" s="6"/>
      <c r="C12" s="6"/>
      <c r="D12" s="6"/>
      <c r="E12" s="6"/>
      <c r="F12" s="6"/>
      <c r="G12" s="6"/>
      <c r="H12" s="6"/>
      <c r="I12" s="6">
        <v>160019.9788032</v>
      </c>
      <c r="J12" s="8">
        <v>160019.9788032</v>
      </c>
    </row>
    <row r="13" spans="1:10" s="1" customFormat="1" ht="12.75">
      <c r="A13" s="9">
        <f t="shared" si="1"/>
        <v>9</v>
      </c>
      <c r="B13" s="6"/>
      <c r="C13" s="6"/>
      <c r="D13" s="6"/>
      <c r="E13" s="6"/>
      <c r="F13" s="6"/>
      <c r="G13" s="6"/>
      <c r="H13" s="6"/>
      <c r="I13" s="6"/>
      <c r="J13" s="8">
        <v>0</v>
      </c>
    </row>
    <row r="14" spans="1:10" s="1" customFormat="1" ht="12.75">
      <c r="A14" s="9">
        <f t="shared" si="1"/>
        <v>10</v>
      </c>
      <c r="B14" s="6"/>
      <c r="C14" s="6"/>
      <c r="D14" s="6"/>
      <c r="E14" s="6"/>
      <c r="F14" s="6"/>
      <c r="G14" s="6"/>
      <c r="H14" s="6"/>
      <c r="I14" s="6"/>
      <c r="J14" s="8">
        <v>0</v>
      </c>
    </row>
    <row r="15" spans="1:10" s="1" customFormat="1" ht="12.75">
      <c r="A15" s="9">
        <f t="shared" si="1"/>
        <v>11</v>
      </c>
      <c r="B15" s="6"/>
      <c r="C15" s="6"/>
      <c r="D15" s="6"/>
      <c r="E15" s="6"/>
      <c r="F15" s="6"/>
      <c r="G15" s="6"/>
      <c r="H15" s="6"/>
      <c r="I15" s="6"/>
      <c r="J15" s="8">
        <v>0</v>
      </c>
    </row>
    <row r="16" spans="1:10" s="1" customFormat="1" ht="12.75">
      <c r="A16" s="9">
        <f t="shared" si="1"/>
        <v>12</v>
      </c>
      <c r="B16" s="6"/>
      <c r="C16" s="6"/>
      <c r="D16" s="6"/>
      <c r="E16" s="6"/>
      <c r="F16" s="6"/>
      <c r="G16" s="6"/>
      <c r="H16" s="6"/>
      <c r="I16" s="6"/>
      <c r="J16" s="8">
        <v>0</v>
      </c>
    </row>
    <row r="17" spans="1:10" s="1" customFormat="1" ht="12.75">
      <c r="A17" s="9">
        <f t="shared" si="1"/>
        <v>13</v>
      </c>
      <c r="B17" s="6"/>
      <c r="C17" s="6"/>
      <c r="D17" s="6"/>
      <c r="E17" s="6"/>
      <c r="F17" s="6"/>
      <c r="G17" s="6"/>
      <c r="H17" s="6"/>
      <c r="I17" s="6"/>
      <c r="J17" s="8">
        <v>0</v>
      </c>
    </row>
    <row r="18" spans="1:10" s="10" customFormat="1" ht="12.75">
      <c r="A18" s="9">
        <f t="shared" si="1"/>
        <v>14</v>
      </c>
      <c r="B18" s="6"/>
      <c r="C18" s="6"/>
      <c r="D18" s="6"/>
      <c r="E18" s="6"/>
      <c r="F18" s="6"/>
      <c r="G18" s="6"/>
      <c r="H18" s="6"/>
      <c r="I18" s="6"/>
      <c r="J18" s="8">
        <v>0</v>
      </c>
    </row>
    <row r="19" spans="1:10" s="10" customFormat="1" ht="12.75">
      <c r="A19" s="9">
        <f t="shared" si="1"/>
        <v>15</v>
      </c>
      <c r="B19" s="6"/>
      <c r="C19" s="6"/>
      <c r="D19" s="6"/>
      <c r="E19" s="6"/>
      <c r="F19" s="6"/>
      <c r="G19" s="6"/>
      <c r="H19" s="6"/>
      <c r="I19" s="6"/>
      <c r="J19" s="8">
        <v>0</v>
      </c>
    </row>
    <row r="20" spans="1:10" s="10" customFormat="1" ht="12.75">
      <c r="A20" s="9">
        <f t="shared" si="1"/>
        <v>16</v>
      </c>
      <c r="B20" s="6"/>
      <c r="C20" s="6"/>
      <c r="D20" s="6"/>
      <c r="E20" s="6"/>
      <c r="F20" s="6"/>
      <c r="G20" s="6"/>
      <c r="H20" s="6"/>
      <c r="I20" s="6"/>
      <c r="J20" s="8">
        <v>0</v>
      </c>
    </row>
    <row r="21" spans="1:10" s="10" customFormat="1" ht="12.75">
      <c r="A21" s="9">
        <f t="shared" si="1"/>
        <v>17</v>
      </c>
      <c r="B21" s="6"/>
      <c r="C21" s="6"/>
      <c r="D21" s="6"/>
      <c r="E21" s="6"/>
      <c r="F21" s="6"/>
      <c r="G21" s="6"/>
      <c r="H21" s="6"/>
      <c r="I21" s="6"/>
      <c r="J21" s="8">
        <v>0</v>
      </c>
    </row>
    <row r="22" spans="1:10" s="10" customFormat="1" ht="12.75">
      <c r="A22" s="12">
        <f t="shared" si="1"/>
        <v>18</v>
      </c>
      <c r="B22" s="13"/>
      <c r="C22" s="13"/>
      <c r="D22" s="13"/>
      <c r="E22" s="13"/>
      <c r="F22" s="13"/>
      <c r="G22" s="13"/>
      <c r="H22" s="13"/>
      <c r="I22" s="13"/>
      <c r="J22" s="14">
        <v>0</v>
      </c>
    </row>
    <row r="23" spans="1:12" s="10" customFormat="1" ht="12.75">
      <c r="A23" s="9"/>
      <c r="B23" s="11">
        <v>565464</v>
      </c>
      <c r="C23" s="11">
        <v>1337824.2</v>
      </c>
      <c r="D23" s="11">
        <v>2352416.18</v>
      </c>
      <c r="E23" s="11">
        <v>3986381.858</v>
      </c>
      <c r="F23" s="11">
        <v>5339092.7864</v>
      </c>
      <c r="G23" s="11">
        <v>6174296.661119999</v>
      </c>
      <c r="H23" s="11">
        <v>6959920.783672</v>
      </c>
      <c r="I23" s="11">
        <v>8259584.8289212</v>
      </c>
      <c r="J23" s="15"/>
      <c r="L23" s="24"/>
    </row>
    <row r="24" spans="1:9" s="10" customFormat="1" ht="12.75">
      <c r="A24" s="16"/>
      <c r="B24" s="16"/>
      <c r="C24" s="16"/>
      <c r="D24" s="16"/>
      <c r="E24" s="16"/>
      <c r="F24" s="16"/>
      <c r="G24" s="16"/>
      <c r="H24" s="16"/>
      <c r="I24" s="16"/>
    </row>
    <row r="25" spans="1:9" s="10" customFormat="1" ht="12.75">
      <c r="A25" s="16"/>
      <c r="B25" s="16"/>
      <c r="C25" s="16"/>
      <c r="D25" s="16"/>
      <c r="E25" s="16"/>
      <c r="F25" s="16"/>
      <c r="G25" s="16"/>
      <c r="H25" s="16"/>
      <c r="I25" s="16"/>
    </row>
    <row r="26" spans="1:9" s="10" customFormat="1" ht="12.75">
      <c r="A26" s="22" t="s">
        <v>53</v>
      </c>
      <c r="B26" s="22"/>
      <c r="C26" s="22"/>
      <c r="D26" s="22"/>
      <c r="E26" s="22"/>
      <c r="F26" s="22"/>
      <c r="G26" s="22"/>
      <c r="H26" s="22"/>
      <c r="I26" s="22"/>
    </row>
    <row r="27" spans="1:12" s="4" customFormat="1" ht="12.75">
      <c r="A27" s="2" t="s">
        <v>51</v>
      </c>
      <c r="B27" s="2">
        <v>2008</v>
      </c>
      <c r="C27" s="2">
        <f>B27+1</f>
        <v>2009</v>
      </c>
      <c r="D27" s="2">
        <f aca="true" t="shared" si="2" ref="D27:I27">C27+1</f>
        <v>2010</v>
      </c>
      <c r="E27" s="2">
        <f t="shared" si="2"/>
        <v>2011</v>
      </c>
      <c r="F27" s="2">
        <f t="shared" si="2"/>
        <v>2012</v>
      </c>
      <c r="G27" s="2">
        <f t="shared" si="2"/>
        <v>2013</v>
      </c>
      <c r="H27" s="2">
        <f t="shared" si="2"/>
        <v>2014</v>
      </c>
      <c r="I27" s="2">
        <f t="shared" si="2"/>
        <v>2015</v>
      </c>
      <c r="J27" s="92" t="s">
        <v>57</v>
      </c>
      <c r="K27" s="93"/>
      <c r="L27" s="93"/>
    </row>
    <row r="28" spans="1:9" s="1" customFormat="1" ht="12.75">
      <c r="A28" s="5">
        <v>1</v>
      </c>
      <c r="B28" s="17">
        <v>0.37</v>
      </c>
      <c r="C28" s="17">
        <v>0.37</v>
      </c>
      <c r="D28" s="17">
        <v>0.37</v>
      </c>
      <c r="E28" s="17">
        <v>0.37</v>
      </c>
      <c r="F28" s="17">
        <v>0.37</v>
      </c>
      <c r="G28" s="17">
        <v>0.37</v>
      </c>
      <c r="H28" s="17">
        <v>0.37</v>
      </c>
      <c r="I28" s="17">
        <v>0.37</v>
      </c>
    </row>
    <row r="29" spans="1:11" s="1" customFormat="1" ht="12.75">
      <c r="A29" s="9">
        <f aca="true" t="shared" si="3" ref="A29:A45">1+A28</f>
        <v>2</v>
      </c>
      <c r="B29" s="17">
        <v>0.518</v>
      </c>
      <c r="C29" s="17">
        <v>0.518</v>
      </c>
      <c r="D29" s="17">
        <v>0.518</v>
      </c>
      <c r="E29" s="17">
        <v>0.518</v>
      </c>
      <c r="F29" s="17">
        <v>0.518</v>
      </c>
      <c r="G29" s="17">
        <v>0.518</v>
      </c>
      <c r="H29" s="17">
        <v>0.518</v>
      </c>
      <c r="I29" s="17">
        <v>0.518</v>
      </c>
      <c r="K29" s="77">
        <v>0.444</v>
      </c>
    </row>
    <row r="30" spans="1:12" s="1" customFormat="1" ht="12.75">
      <c r="A30" s="9">
        <f t="shared" si="3"/>
        <v>3</v>
      </c>
      <c r="B30" s="17">
        <v>0.6475</v>
      </c>
      <c r="C30" s="17">
        <v>0.6475</v>
      </c>
      <c r="D30" s="17">
        <v>0.6475</v>
      </c>
      <c r="E30" s="17">
        <v>0.6475</v>
      </c>
      <c r="F30" s="17">
        <v>0.6475</v>
      </c>
      <c r="G30" s="17">
        <v>0.6475</v>
      </c>
      <c r="H30" s="17">
        <v>0.6475</v>
      </c>
      <c r="I30" s="17">
        <v>0.6475</v>
      </c>
      <c r="K30" s="77">
        <v>0.58275</v>
      </c>
      <c r="L30" s="23"/>
    </row>
    <row r="31" spans="1:12" s="1" customFormat="1" ht="12.75">
      <c r="A31" s="9">
        <f t="shared" si="3"/>
        <v>4</v>
      </c>
      <c r="B31" s="17">
        <v>0.7446249999999999</v>
      </c>
      <c r="C31" s="17">
        <v>0.7446249999999999</v>
      </c>
      <c r="D31" s="17">
        <v>0.7446249999999999</v>
      </c>
      <c r="E31" s="17">
        <v>0.7446249999999999</v>
      </c>
      <c r="F31" s="17">
        <v>0.7446249999999999</v>
      </c>
      <c r="G31" s="17">
        <v>0.7446249999999999</v>
      </c>
      <c r="H31" s="17">
        <v>0.7446249999999999</v>
      </c>
      <c r="I31" s="17">
        <v>0.7446249999999999</v>
      </c>
      <c r="K31" s="77">
        <v>0.6960624999999999</v>
      </c>
      <c r="L31" s="23"/>
    </row>
    <row r="32" spans="1:12" s="1" customFormat="1" ht="12.75">
      <c r="A32" s="9">
        <f t="shared" si="3"/>
        <v>5</v>
      </c>
      <c r="B32" s="17">
        <v>0.8190875</v>
      </c>
      <c r="C32" s="17">
        <v>0.8190875</v>
      </c>
      <c r="D32" s="17">
        <v>0.8190875</v>
      </c>
      <c r="E32" s="17">
        <v>0.8190875</v>
      </c>
      <c r="F32" s="17">
        <v>0.8190875</v>
      </c>
      <c r="G32" s="17">
        <v>0.8190875</v>
      </c>
      <c r="H32" s="17">
        <v>0.8190875</v>
      </c>
      <c r="I32" s="17">
        <v>0.8190875</v>
      </c>
      <c r="K32" s="77">
        <v>0.7818562499999999</v>
      </c>
      <c r="L32" s="23"/>
    </row>
    <row r="33" spans="1:12" s="1" customFormat="1" ht="12.75">
      <c r="A33" s="9">
        <f t="shared" si="3"/>
        <v>6</v>
      </c>
      <c r="B33" s="17">
        <v>0.860041875</v>
      </c>
      <c r="C33" s="17">
        <v>0.860041875</v>
      </c>
      <c r="D33" s="17">
        <v>0.860041875</v>
      </c>
      <c r="E33" s="17">
        <v>0.860041875</v>
      </c>
      <c r="F33" s="17">
        <v>0.860041875</v>
      </c>
      <c r="G33" s="17">
        <v>0.860041875</v>
      </c>
      <c r="H33" s="17">
        <v>0.860041875</v>
      </c>
      <c r="I33" s="17">
        <v>0.860041875</v>
      </c>
      <c r="K33" s="77">
        <v>0.8395646875</v>
      </c>
      <c r="L33" s="23"/>
    </row>
    <row r="34" spans="1:12" s="1" customFormat="1" ht="12.75">
      <c r="A34" s="9">
        <f t="shared" si="3"/>
        <v>7</v>
      </c>
      <c r="B34" s="17">
        <v>0.8815429218749998</v>
      </c>
      <c r="C34" s="17">
        <v>0.8815429218749998</v>
      </c>
      <c r="D34" s="17">
        <v>0.8815429218749998</v>
      </c>
      <c r="E34" s="17">
        <v>0.8815429218749998</v>
      </c>
      <c r="F34" s="17">
        <v>0.8815429218749998</v>
      </c>
      <c r="G34" s="17">
        <v>0.8815429218749998</v>
      </c>
      <c r="H34" s="17">
        <v>0.8815429218749998</v>
      </c>
      <c r="I34" s="17">
        <v>0.8815429218749998</v>
      </c>
      <c r="K34" s="77">
        <v>0.8707923984374999</v>
      </c>
      <c r="L34" s="23"/>
    </row>
    <row r="35" spans="1:12" s="1" customFormat="1" ht="12.75">
      <c r="A35" s="9">
        <f t="shared" si="3"/>
        <v>8</v>
      </c>
      <c r="B35" s="17">
        <v>0.8903583510937498</v>
      </c>
      <c r="C35" s="17">
        <v>0.8903583510937498</v>
      </c>
      <c r="D35" s="17">
        <v>0.8903583510937498</v>
      </c>
      <c r="E35" s="17">
        <v>0.8903583510937498</v>
      </c>
      <c r="F35" s="17">
        <v>0.8903583510937498</v>
      </c>
      <c r="G35" s="17">
        <v>0.8903583510937498</v>
      </c>
      <c r="H35" s="17">
        <v>0.8903583510937498</v>
      </c>
      <c r="I35" s="17">
        <v>0.8903583510937498</v>
      </c>
      <c r="K35" s="77">
        <v>0.8859506364843748</v>
      </c>
      <c r="L35" s="23"/>
    </row>
    <row r="36" spans="1:12" s="1" customFormat="1" ht="12.75">
      <c r="A36" s="9">
        <f t="shared" si="3"/>
        <v>9</v>
      </c>
      <c r="B36" s="17">
        <v>0.8992619346046873</v>
      </c>
      <c r="C36" s="17">
        <v>0.8992619346046873</v>
      </c>
      <c r="D36" s="17">
        <v>0.8992619346046873</v>
      </c>
      <c r="E36" s="17">
        <v>0.8992619346046873</v>
      </c>
      <c r="F36" s="17">
        <v>0.8992619346046873</v>
      </c>
      <c r="G36" s="17">
        <v>0.8992619346046873</v>
      </c>
      <c r="H36" s="17">
        <v>0.8992619346046873</v>
      </c>
      <c r="I36" s="17">
        <v>0.8992619346046873</v>
      </c>
      <c r="K36" s="77">
        <v>0.8948101428492186</v>
      </c>
      <c r="L36" s="23"/>
    </row>
    <row r="37" spans="1:12" s="1" customFormat="1" ht="12.75">
      <c r="A37" s="9">
        <f t="shared" si="3"/>
        <v>10</v>
      </c>
      <c r="B37" s="17">
        <v>0.9082545539507342</v>
      </c>
      <c r="C37" s="17">
        <v>0.9082545539507342</v>
      </c>
      <c r="D37" s="17">
        <v>0.9082545539507342</v>
      </c>
      <c r="E37" s="17">
        <v>0.9082545539507342</v>
      </c>
      <c r="F37" s="17">
        <v>0.9082545539507342</v>
      </c>
      <c r="G37" s="17">
        <v>0.9082545539507342</v>
      </c>
      <c r="H37" s="17">
        <v>0.9082545539507342</v>
      </c>
      <c r="I37" s="17">
        <v>0.9082545539507342</v>
      </c>
      <c r="K37" s="77">
        <v>0.9037582442777108</v>
      </c>
      <c r="L37" s="23"/>
    </row>
    <row r="38" spans="1:12" s="1" customFormat="1" ht="12.75">
      <c r="A38" s="9">
        <f t="shared" si="3"/>
        <v>11</v>
      </c>
      <c r="B38" s="17">
        <v>0.9173370994902416</v>
      </c>
      <c r="C38" s="17">
        <v>0.9173370994902416</v>
      </c>
      <c r="D38" s="17">
        <v>0.9173370994902416</v>
      </c>
      <c r="E38" s="17">
        <v>0.9173370994902416</v>
      </c>
      <c r="F38" s="17">
        <v>0.9173370994902416</v>
      </c>
      <c r="G38" s="17">
        <v>0.9173370994902416</v>
      </c>
      <c r="H38" s="17">
        <v>0.9173370994902416</v>
      </c>
      <c r="I38" s="17">
        <v>0.9173370994902416</v>
      </c>
      <c r="K38" s="77">
        <v>0.9127958267204879</v>
      </c>
      <c r="L38" s="23"/>
    </row>
    <row r="39" spans="1:12" s="1" customFormat="1" ht="12.75">
      <c r="A39" s="9">
        <f t="shared" si="3"/>
        <v>12</v>
      </c>
      <c r="B39" s="17">
        <v>0.926510470485144</v>
      </c>
      <c r="C39" s="17">
        <v>0.926510470485144</v>
      </c>
      <c r="D39" s="17">
        <v>0.926510470485144</v>
      </c>
      <c r="E39" s="17">
        <v>0.926510470485144</v>
      </c>
      <c r="F39" s="17">
        <v>0.926510470485144</v>
      </c>
      <c r="G39" s="17">
        <v>0.926510470485144</v>
      </c>
      <c r="H39" s="17">
        <v>0.926510470485144</v>
      </c>
      <c r="I39" s="17">
        <v>0.926510470485144</v>
      </c>
      <c r="K39" s="77">
        <v>0.9219237849876928</v>
      </c>
      <c r="L39" s="23"/>
    </row>
    <row r="40" spans="1:12" s="1" customFormat="1" ht="12.75">
      <c r="A40" s="9">
        <f t="shared" si="3"/>
        <v>13</v>
      </c>
      <c r="B40" s="17">
        <v>0.9357755751899954</v>
      </c>
      <c r="C40" s="17">
        <v>0.9357755751899954</v>
      </c>
      <c r="D40" s="17">
        <v>0.9357755751899954</v>
      </c>
      <c r="E40" s="17">
        <v>0.9357755751899954</v>
      </c>
      <c r="F40" s="17">
        <v>0.9357755751899954</v>
      </c>
      <c r="G40" s="17">
        <v>0.9357755751899954</v>
      </c>
      <c r="H40" s="17">
        <v>0.9357755751899954</v>
      </c>
      <c r="I40" s="17">
        <v>0.9357755751899954</v>
      </c>
      <c r="K40" s="77">
        <v>0.9311430228375697</v>
      </c>
      <c r="L40" s="23"/>
    </row>
    <row r="41" spans="1:12" s="10" customFormat="1" ht="12.75">
      <c r="A41" s="9">
        <f t="shared" si="3"/>
        <v>14</v>
      </c>
      <c r="B41" s="17">
        <v>0.9451333309418954</v>
      </c>
      <c r="C41" s="17">
        <v>0.9451333309418954</v>
      </c>
      <c r="D41" s="17">
        <v>0.9451333309418954</v>
      </c>
      <c r="E41" s="17">
        <v>0.9451333309418954</v>
      </c>
      <c r="F41" s="17">
        <v>0.9451333309418954</v>
      </c>
      <c r="G41" s="17">
        <v>0.9451333309418954</v>
      </c>
      <c r="H41" s="17">
        <v>0.9451333309418954</v>
      </c>
      <c r="I41" s="17">
        <v>0.9451333309418954</v>
      </c>
      <c r="K41" s="77">
        <v>0.9404544530659454</v>
      </c>
      <c r="L41" s="23"/>
    </row>
    <row r="42" spans="1:12" s="10" customFormat="1" ht="12.75">
      <c r="A42" s="9">
        <f t="shared" si="3"/>
        <v>15</v>
      </c>
      <c r="B42" s="17">
        <v>0.9545846642513144</v>
      </c>
      <c r="C42" s="17">
        <v>0.9545846642513144</v>
      </c>
      <c r="D42" s="17">
        <v>0.9545846642513144</v>
      </c>
      <c r="E42" s="17">
        <v>0.9545846642513144</v>
      </c>
      <c r="F42" s="17">
        <v>0.9545846642513144</v>
      </c>
      <c r="G42" s="17">
        <v>0.9545846642513144</v>
      </c>
      <c r="H42" s="17">
        <v>0.9545846642513144</v>
      </c>
      <c r="I42" s="17">
        <v>0.9545846642513144</v>
      </c>
      <c r="K42" s="77">
        <v>0.949858997596605</v>
      </c>
      <c r="L42" s="23"/>
    </row>
    <row r="43" spans="1:12" s="10" customFormat="1" ht="12.75">
      <c r="A43" s="9">
        <f t="shared" si="3"/>
        <v>16</v>
      </c>
      <c r="B43" s="18">
        <v>0.9641305108938275</v>
      </c>
      <c r="C43" s="18">
        <v>0.9641305108938275</v>
      </c>
      <c r="D43" s="18">
        <v>0.9641305108938275</v>
      </c>
      <c r="E43" s="18">
        <v>0.9641305108938275</v>
      </c>
      <c r="F43" s="18">
        <v>0.9641305108938275</v>
      </c>
      <c r="G43" s="18">
        <v>0.9641305108938275</v>
      </c>
      <c r="H43" s="18">
        <v>0.9641305108938275</v>
      </c>
      <c r="I43" s="18">
        <v>0.9641305108938275</v>
      </c>
      <c r="K43" s="77">
        <v>0.959357587572571</v>
      </c>
      <c r="L43" s="23"/>
    </row>
    <row r="44" spans="1:12" s="10" customFormat="1" ht="12.75">
      <c r="A44" s="9">
        <f t="shared" si="3"/>
        <v>17</v>
      </c>
      <c r="B44" s="18">
        <v>0.9737718160027657</v>
      </c>
      <c r="C44" s="18">
        <v>0.9737718160027657</v>
      </c>
      <c r="D44" s="18">
        <v>0.9737718160027657</v>
      </c>
      <c r="E44" s="18">
        <v>0.9737718160027657</v>
      </c>
      <c r="F44" s="18">
        <v>0.9737718160027657</v>
      </c>
      <c r="G44" s="18">
        <v>0.9737718160027657</v>
      </c>
      <c r="H44" s="18">
        <v>0.9737718160027657</v>
      </c>
      <c r="I44" s="18">
        <v>0.9737718160027657</v>
      </c>
      <c r="K44" s="77">
        <v>0.9689511634482966</v>
      </c>
      <c r="L44" s="23"/>
    </row>
    <row r="45" spans="1:12" s="10" customFormat="1" ht="12.75">
      <c r="A45" s="12">
        <f t="shared" si="3"/>
        <v>18</v>
      </c>
      <c r="B45" s="19">
        <v>0.9835095341627934</v>
      </c>
      <c r="C45" s="19">
        <v>0.9835095341627934</v>
      </c>
      <c r="D45" s="19">
        <v>0.9835095341627934</v>
      </c>
      <c r="E45" s="19">
        <v>0.9835095341627934</v>
      </c>
      <c r="F45" s="19">
        <v>0.9835095341627934</v>
      </c>
      <c r="G45" s="19">
        <v>0.9835095341627934</v>
      </c>
      <c r="H45" s="19">
        <v>0.9835095341627934</v>
      </c>
      <c r="I45" s="19">
        <v>0.9835095341627934</v>
      </c>
      <c r="K45" s="77">
        <v>0.9786406750827796</v>
      </c>
      <c r="L45" s="23"/>
    </row>
    <row r="46" spans="1:9" s="10" customFormat="1" ht="12.75">
      <c r="A46" s="9"/>
      <c r="B46" s="9"/>
      <c r="C46" s="9"/>
      <c r="D46" s="9"/>
      <c r="E46" s="9"/>
      <c r="F46" s="9"/>
      <c r="G46" s="9"/>
      <c r="H46" s="9"/>
      <c r="I46" s="9"/>
    </row>
    <row r="47" spans="1:9" s="10" customFormat="1" ht="12.75">
      <c r="A47" s="9"/>
      <c r="B47" s="9"/>
      <c r="C47" s="9"/>
      <c r="D47" s="9"/>
      <c r="E47" s="9"/>
      <c r="F47" s="9"/>
      <c r="G47" s="9"/>
      <c r="H47" s="9"/>
      <c r="I47" s="9"/>
    </row>
    <row r="48" spans="1:9" s="10" customFormat="1" ht="12.75">
      <c r="A48" s="22" t="s">
        <v>54</v>
      </c>
      <c r="B48" s="22"/>
      <c r="C48" s="22"/>
      <c r="D48" s="22"/>
      <c r="E48" s="22"/>
      <c r="F48" s="22"/>
      <c r="G48" s="22"/>
      <c r="H48" s="22"/>
      <c r="I48" s="22"/>
    </row>
    <row r="49" spans="1:10" s="4" customFormat="1" ht="12.75">
      <c r="A49" s="2" t="s">
        <v>51</v>
      </c>
      <c r="B49" s="2">
        <v>2008</v>
      </c>
      <c r="C49" s="2">
        <f>B49+1</f>
        <v>2009</v>
      </c>
      <c r="D49" s="2">
        <f aca="true" t="shared" si="4" ref="D49:I49">C49+1</f>
        <v>2010</v>
      </c>
      <c r="E49" s="2">
        <f t="shared" si="4"/>
        <v>2011</v>
      </c>
      <c r="F49" s="2">
        <f t="shared" si="4"/>
        <v>2012</v>
      </c>
      <c r="G49" s="2">
        <f t="shared" si="4"/>
        <v>2013</v>
      </c>
      <c r="H49" s="2">
        <f t="shared" si="4"/>
        <v>2014</v>
      </c>
      <c r="I49" s="2">
        <f t="shared" si="4"/>
        <v>2015</v>
      </c>
      <c r="J49" s="3" t="s">
        <v>56</v>
      </c>
    </row>
    <row r="50" spans="1:10" s="1" customFormat="1" ht="12.75">
      <c r="A50" s="5">
        <v>1</v>
      </c>
      <c r="B50" s="7">
        <f>+B5*B28</f>
        <v>209221.68</v>
      </c>
      <c r="C50" s="7">
        <v>327617.61</v>
      </c>
      <c r="D50" s="7">
        <v>490422.05</v>
      </c>
      <c r="E50" s="7">
        <v>797223.09</v>
      </c>
      <c r="F50" s="7">
        <v>875217.61</v>
      </c>
      <c r="G50" s="7">
        <v>838328.24</v>
      </c>
      <c r="H50" s="7">
        <v>801361.17</v>
      </c>
      <c r="I50" s="7">
        <v>1023345.26</v>
      </c>
      <c r="J50" s="8">
        <v>5362736.71</v>
      </c>
    </row>
    <row r="51" spans="1:10" s="1" customFormat="1" ht="12.75">
      <c r="A51" s="9">
        <f aca="true" t="shared" si="5" ref="A51:A67">1+A50</f>
        <v>2</v>
      </c>
      <c r="B51" s="7"/>
      <c r="C51" s="7">
        <v>234328.28160000002</v>
      </c>
      <c r="D51" s="7">
        <v>321065.2578</v>
      </c>
      <c r="E51" s="7">
        <v>480613.609</v>
      </c>
      <c r="F51" s="7">
        <v>781278.6281999999</v>
      </c>
      <c r="G51" s="7">
        <v>857713.2578</v>
      </c>
      <c r="H51" s="7">
        <v>821561.6751999999</v>
      </c>
      <c r="I51" s="7">
        <v>785333.9466</v>
      </c>
      <c r="J51" s="8">
        <v>4281894.6562</v>
      </c>
    </row>
    <row r="52" spans="1:10" s="1" customFormat="1" ht="12.75">
      <c r="A52" s="9">
        <f t="shared" si="5"/>
        <v>3</v>
      </c>
      <c r="B52" s="7"/>
      <c r="C52" s="7"/>
      <c r="D52" s="7">
        <v>263619.3168</v>
      </c>
      <c r="E52" s="7">
        <v>361198.415025</v>
      </c>
      <c r="F52" s="7">
        <v>480613.609</v>
      </c>
      <c r="G52" s="7">
        <v>781278.6281999999</v>
      </c>
      <c r="H52" s="7">
        <v>857713.2577999999</v>
      </c>
      <c r="I52" s="7">
        <v>821561.6752</v>
      </c>
      <c r="J52" s="8">
        <v>3565984.9020249997</v>
      </c>
    </row>
    <row r="53" spans="1:10" s="1" customFormat="1" ht="12.75">
      <c r="A53" s="9">
        <f t="shared" si="5"/>
        <v>4</v>
      </c>
      <c r="B53" s="7"/>
      <c r="C53" s="7"/>
      <c r="D53" s="7"/>
      <c r="E53" s="7">
        <v>257687.88217199995</v>
      </c>
      <c r="F53" s="7">
        <v>332302.54182299995</v>
      </c>
      <c r="G53" s="7">
        <v>348204.5597204999</v>
      </c>
      <c r="H53" s="7">
        <v>718776.3379439999</v>
      </c>
      <c r="I53" s="7">
        <v>789096.1971759998</v>
      </c>
      <c r="J53" s="8">
        <v>2446067.5188354994</v>
      </c>
    </row>
    <row r="54" spans="1:10" s="1" customFormat="1" ht="12.75">
      <c r="A54" s="9">
        <f t="shared" si="5"/>
        <v>5</v>
      </c>
      <c r="B54" s="7"/>
      <c r="C54" s="7"/>
      <c r="D54" s="7"/>
      <c r="E54" s="7"/>
      <c r="F54" s="7">
        <v>226765.33631136</v>
      </c>
      <c r="G54" s="7">
        <v>292426.23680424003</v>
      </c>
      <c r="H54" s="7">
        <v>363873.7649079224</v>
      </c>
      <c r="I54" s="7">
        <v>711588.5745645601</v>
      </c>
      <c r="J54" s="8">
        <v>1594653.9125880825</v>
      </c>
    </row>
    <row r="55" spans="1:10" s="1" customFormat="1" ht="12.75">
      <c r="A55" s="9">
        <f t="shared" si="5"/>
        <v>6</v>
      </c>
      <c r="B55" s="7"/>
      <c r="C55" s="7"/>
      <c r="D55" s="7"/>
      <c r="E55" s="7"/>
      <c r="F55" s="7"/>
      <c r="G55" s="7">
        <v>190482.8825015424</v>
      </c>
      <c r="H55" s="7">
        <v>245638.03891556163</v>
      </c>
      <c r="I55" s="7">
        <v>324757.3351803208</v>
      </c>
      <c r="J55" s="8">
        <v>760878.2565974249</v>
      </c>
    </row>
    <row r="56" spans="1:10" s="1" customFormat="1" ht="12.75">
      <c r="A56" s="9">
        <f t="shared" si="5"/>
        <v>7</v>
      </c>
      <c r="B56" s="7"/>
      <c r="C56" s="7"/>
      <c r="D56" s="7"/>
      <c r="E56" s="7"/>
      <c r="F56" s="7"/>
      <c r="G56" s="7"/>
      <c r="H56" s="7">
        <v>165958.2113794688</v>
      </c>
      <c r="I56" s="7">
        <v>214012.14140518304</v>
      </c>
      <c r="J56" s="8">
        <v>379970.3527846518</v>
      </c>
    </row>
    <row r="57" spans="1:10" s="1" customFormat="1" ht="12.75">
      <c r="A57" s="9">
        <f t="shared" si="5"/>
        <v>8</v>
      </c>
      <c r="B57" s="7"/>
      <c r="C57" s="7"/>
      <c r="D57" s="7"/>
      <c r="E57" s="7"/>
      <c r="F57" s="7"/>
      <c r="G57" s="7"/>
      <c r="H57" s="7"/>
      <c r="I57" s="7">
        <v>142475.12446927396</v>
      </c>
      <c r="J57" s="8">
        <v>142475.12446927396</v>
      </c>
    </row>
    <row r="58" spans="1:10" s="1" customFormat="1" ht="12.75">
      <c r="A58" s="9">
        <f t="shared" si="5"/>
        <v>9</v>
      </c>
      <c r="B58" s="7"/>
      <c r="C58" s="7"/>
      <c r="D58" s="7"/>
      <c r="E58" s="7"/>
      <c r="F58" s="7"/>
      <c r="G58" s="7"/>
      <c r="H58" s="7"/>
      <c r="I58" s="7"/>
      <c r="J58" s="8">
        <v>0</v>
      </c>
    </row>
    <row r="59" spans="1:10" s="1" customFormat="1" ht="12.75">
      <c r="A59" s="9">
        <f t="shared" si="5"/>
        <v>10</v>
      </c>
      <c r="B59" s="7"/>
      <c r="C59" s="7"/>
      <c r="D59" s="7"/>
      <c r="E59" s="7"/>
      <c r="F59" s="7"/>
      <c r="G59" s="7"/>
      <c r="H59" s="7"/>
      <c r="I59" s="7"/>
      <c r="J59" s="8">
        <v>0</v>
      </c>
    </row>
    <row r="60" spans="1:10" s="1" customFormat="1" ht="12.75">
      <c r="A60" s="9">
        <f t="shared" si="5"/>
        <v>11</v>
      </c>
      <c r="B60" s="7"/>
      <c r="C60" s="7"/>
      <c r="D60" s="7"/>
      <c r="E60" s="7"/>
      <c r="F60" s="7"/>
      <c r="G60" s="7"/>
      <c r="H60" s="7"/>
      <c r="I60" s="7"/>
      <c r="J60" s="8">
        <v>0</v>
      </c>
    </row>
    <row r="61" spans="1:10" s="1" customFormat="1" ht="12.75">
      <c r="A61" s="9">
        <f t="shared" si="5"/>
        <v>12</v>
      </c>
      <c r="B61" s="7"/>
      <c r="C61" s="7"/>
      <c r="D61" s="7"/>
      <c r="E61" s="7"/>
      <c r="F61" s="7"/>
      <c r="G61" s="7"/>
      <c r="H61" s="7"/>
      <c r="I61" s="7"/>
      <c r="J61" s="8">
        <v>0</v>
      </c>
    </row>
    <row r="62" spans="1:10" s="1" customFormat="1" ht="12.75">
      <c r="A62" s="9">
        <f t="shared" si="5"/>
        <v>13</v>
      </c>
      <c r="B62" s="9"/>
      <c r="C62" s="9"/>
      <c r="D62" s="9"/>
      <c r="E62" s="9"/>
      <c r="F62" s="9"/>
      <c r="G62" s="9"/>
      <c r="H62" s="9"/>
      <c r="I62" s="9"/>
      <c r="J62" s="8">
        <v>0</v>
      </c>
    </row>
    <row r="63" spans="1:10" s="10" customFormat="1" ht="12.75">
      <c r="A63" s="9">
        <f t="shared" si="5"/>
        <v>14</v>
      </c>
      <c r="B63" s="9"/>
      <c r="C63" s="9"/>
      <c r="D63" s="9"/>
      <c r="E63" s="9"/>
      <c r="F63" s="9"/>
      <c r="G63" s="9"/>
      <c r="H63" s="9"/>
      <c r="I63" s="9"/>
      <c r="J63" s="8">
        <v>0</v>
      </c>
    </row>
    <row r="64" spans="1:10" s="10" customFormat="1" ht="12.75">
      <c r="A64" s="9">
        <f t="shared" si="5"/>
        <v>15</v>
      </c>
      <c r="B64" s="9"/>
      <c r="C64" s="9"/>
      <c r="D64" s="9"/>
      <c r="E64" s="9"/>
      <c r="F64" s="9"/>
      <c r="G64" s="9"/>
      <c r="H64" s="9"/>
      <c r="I64" s="9"/>
      <c r="J64" s="8">
        <v>0</v>
      </c>
    </row>
    <row r="65" spans="1:10" s="10" customFormat="1" ht="12.75">
      <c r="A65" s="9">
        <f t="shared" si="5"/>
        <v>16</v>
      </c>
      <c r="B65" s="9"/>
      <c r="C65" s="9"/>
      <c r="D65" s="9"/>
      <c r="E65" s="9"/>
      <c r="F65" s="9"/>
      <c r="G65" s="9"/>
      <c r="H65" s="9"/>
      <c r="I65" s="9"/>
      <c r="J65" s="8">
        <v>0</v>
      </c>
    </row>
    <row r="66" spans="1:10" s="10" customFormat="1" ht="12.75">
      <c r="A66" s="9">
        <f t="shared" si="5"/>
        <v>17</v>
      </c>
      <c r="B66" s="9"/>
      <c r="C66" s="9"/>
      <c r="D66" s="9"/>
      <c r="E66" s="9"/>
      <c r="F66" s="9"/>
      <c r="G66" s="9"/>
      <c r="H66" s="9"/>
      <c r="I66" s="9"/>
      <c r="J66" s="8">
        <v>0</v>
      </c>
    </row>
    <row r="67" spans="1:10" s="10" customFormat="1" ht="12.75">
      <c r="A67" s="12">
        <f t="shared" si="5"/>
        <v>18</v>
      </c>
      <c r="B67" s="12"/>
      <c r="C67" s="12"/>
      <c r="D67" s="12"/>
      <c r="E67" s="12"/>
      <c r="F67" s="12"/>
      <c r="G67" s="12"/>
      <c r="H67" s="12"/>
      <c r="I67" s="12"/>
      <c r="J67" s="14">
        <v>0</v>
      </c>
    </row>
    <row r="68" spans="1:10" s="1" customFormat="1" ht="12.75">
      <c r="A68" s="16"/>
      <c r="B68" s="20">
        <v>209221.68</v>
      </c>
      <c r="C68" s="20">
        <v>561945.8916</v>
      </c>
      <c r="D68" s="20">
        <v>1075106.6246</v>
      </c>
      <c r="E68" s="20">
        <v>1896722.996197</v>
      </c>
      <c r="F68" s="20">
        <v>2696177.7253343603</v>
      </c>
      <c r="G68" s="20">
        <v>3308433.8050262826</v>
      </c>
      <c r="H68" s="20">
        <v>3974882.4561469527</v>
      </c>
      <c r="I68" s="20">
        <v>4812170.254595337</v>
      </c>
      <c r="J68" s="15"/>
    </row>
    <row r="69" spans="1:9" s="1" customFormat="1" ht="12.75">
      <c r="A69" s="16"/>
      <c r="B69" s="16"/>
      <c r="C69" s="16"/>
      <c r="D69" s="16"/>
      <c r="E69" s="16"/>
      <c r="F69" s="16"/>
      <c r="G69" s="16"/>
      <c r="H69" s="16"/>
      <c r="I69" s="16"/>
    </row>
    <row r="70" spans="1:9" s="1" customFormat="1" ht="12.75">
      <c r="A70" s="16"/>
      <c r="B70" s="16"/>
      <c r="C70" s="16"/>
      <c r="D70" s="16"/>
      <c r="E70" s="16"/>
      <c r="F70" s="16"/>
      <c r="G70" s="16"/>
      <c r="H70" s="16"/>
      <c r="I70" s="16"/>
    </row>
    <row r="71" spans="1:9" s="1" customFormat="1" ht="12.75">
      <c r="A71" s="4" t="s">
        <v>52</v>
      </c>
      <c r="B71" s="21">
        <v>0.37</v>
      </c>
      <c r="C71" s="21">
        <v>0.42004464532783903</v>
      </c>
      <c r="D71" s="21">
        <v>0.457022287867447</v>
      </c>
      <c r="E71" s="21">
        <v>0.4758006291822232</v>
      </c>
      <c r="F71" s="21">
        <v>0.5049879882593906</v>
      </c>
      <c r="G71" s="21">
        <v>0.5358397865557277</v>
      </c>
      <c r="H71" s="21">
        <v>0.571110301351711</v>
      </c>
      <c r="I71" s="21">
        <v>0.5826164818533457</v>
      </c>
    </row>
    <row r="72" spans="1:9" s="1" customFormat="1" ht="12.75">
      <c r="A72" s="16"/>
      <c r="B72" s="16"/>
      <c r="C72" s="16"/>
      <c r="D72" s="16"/>
      <c r="E72" s="16"/>
      <c r="F72" s="16"/>
      <c r="G72" s="16"/>
      <c r="H72" s="16"/>
      <c r="I72" s="16"/>
    </row>
  </sheetData>
  <sheetProtection/>
  <mergeCells count="2">
    <mergeCell ref="A1:J1"/>
    <mergeCell ref="J27:L27"/>
  </mergeCells>
  <printOptions horizontalCentered="1"/>
  <pageMargins left="0.75" right="0.5" top="0.72" bottom="0.75" header="0.5" footer="0.5"/>
  <pageSetup fitToHeight="1" fitToWidth="1" horizontalDpi="600" verticalDpi="600" orientation="portrait" scale="72" r:id="rId1"/>
  <headerFooter alignWithMargins="0">
    <oddFooter>&amp;L&amp;"Garamond,Italic"&amp;8&amp;F&amp;R&amp;"Garamond,Italic"&amp;8&amp;D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kocherb</dc:creator>
  <cp:keywords/>
  <dc:description/>
  <cp:lastModifiedBy>Flournory, Janice</cp:lastModifiedBy>
  <cp:lastPrinted>2016-10-03T19:21:23Z</cp:lastPrinted>
  <dcterms:created xsi:type="dcterms:W3CDTF">2003-02-04T14:34:25Z</dcterms:created>
  <dcterms:modified xsi:type="dcterms:W3CDTF">2016-10-04T12:07:14Z</dcterms:modified>
  <cp:category/>
  <cp:version/>
  <cp:contentType/>
  <cp:contentStatus/>
</cp:coreProperties>
</file>