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12" windowWidth="5136" windowHeight="8856"/>
  </bookViews>
  <sheets>
    <sheet name="Instructions" sheetId="8" r:id="rId1"/>
    <sheet name="Data" sheetId="2" r:id="rId2"/>
    <sheet name="Letter" sheetId="5" r:id="rId3"/>
    <sheet name="Letter (3)" sheetId="7" state="hidden" r:id="rId4"/>
    <sheet name="Letter (2)" sheetId="6" state="hidden" r:id="rId5"/>
  </sheets>
  <definedNames>
    <definedName name="Insurer">Data!$B$4</definedName>
    <definedName name="NewMetal">Data!$B$8</definedName>
    <definedName name="NewPlan">Data!$B$7</definedName>
    <definedName name="PrevPlan">Data!$B$10</definedName>
    <definedName name="_xlnm.Print_Area" localSheetId="1">Data!$A$1:$M$28</definedName>
    <definedName name="_xlnm.Print_Area" localSheetId="2">Letter!$A$1:$G$25</definedName>
    <definedName name="_xlnm.Print_Area" localSheetId="4">'Letter (2)'!$A$1:$H$52</definedName>
    <definedName name="_xlnm.Print_Area" localSheetId="3">'Letter (3)'!$A$1:$H$39</definedName>
  </definedNames>
  <calcPr calcId="125725" calcOnSave="0"/>
</workbook>
</file>

<file path=xl/calcChain.xml><?xml version="1.0" encoding="utf-8"?>
<calcChain xmlns="http://schemas.openxmlformats.org/spreadsheetml/2006/main">
  <c r="C14" i="5"/>
  <c r="D14"/>
  <c r="E14"/>
  <c r="F14"/>
  <c r="G14"/>
  <c r="C16"/>
  <c r="G16"/>
  <c r="A9"/>
  <c r="A20" i="2"/>
  <c r="A18"/>
  <c r="A15" i="5"/>
  <c r="A13"/>
  <c r="H12" i="2" l="1"/>
  <c r="M19"/>
  <c r="L19"/>
  <c r="K19"/>
  <c r="J19"/>
  <c r="I19"/>
  <c r="H19"/>
  <c r="M25"/>
  <c r="L25"/>
  <c r="K25"/>
  <c r="J25"/>
  <c r="I25"/>
  <c r="H25"/>
  <c r="M26"/>
  <c r="L26"/>
  <c r="K26"/>
  <c r="J26"/>
  <c r="I26"/>
  <c r="H26"/>
  <c r="M24"/>
  <c r="L24"/>
  <c r="K24"/>
  <c r="J24"/>
  <c r="I24"/>
  <c r="H24"/>
  <c r="M23"/>
  <c r="L23"/>
  <c r="K23"/>
  <c r="J23"/>
  <c r="I23"/>
  <c r="H23"/>
  <c r="G20" i="5" l="1"/>
  <c r="F20"/>
  <c r="E20"/>
  <c r="D20"/>
  <c r="C20"/>
  <c r="B20"/>
  <c r="G21"/>
  <c r="F21"/>
  <c r="E21"/>
  <c r="D21"/>
  <c r="C21"/>
  <c r="B21"/>
  <c r="G19"/>
  <c r="F19"/>
  <c r="E19"/>
  <c r="D19"/>
  <c r="C19"/>
  <c r="B19"/>
  <c r="G18"/>
  <c r="F18"/>
  <c r="E18"/>
  <c r="D18"/>
  <c r="C18"/>
  <c r="B18"/>
  <c r="B14"/>
  <c r="H7" i="2"/>
  <c r="H8"/>
  <c r="H10"/>
  <c r="H5"/>
  <c r="H4"/>
  <c r="G27"/>
  <c r="G21" s="1"/>
  <c r="F27"/>
  <c r="F21" s="1"/>
  <c r="F16" i="5" s="1"/>
  <c r="E27" i="2"/>
  <c r="E21" s="1"/>
  <c r="E16" i="5" s="1"/>
  <c r="D27" i="2"/>
  <c r="D21" s="1"/>
  <c r="D16" i="5" s="1"/>
  <c r="C27" i="2"/>
  <c r="C21" s="1"/>
  <c r="B27"/>
  <c r="B21" s="1"/>
  <c r="H24" i="7"/>
  <c r="G24"/>
  <c r="F24"/>
  <c r="E24"/>
  <c r="D24"/>
  <c r="C24"/>
  <c r="H22"/>
  <c r="G22"/>
  <c r="F22"/>
  <c r="E22"/>
  <c r="D22"/>
  <c r="C22"/>
  <c r="H21"/>
  <c r="G21"/>
  <c r="F21"/>
  <c r="E21"/>
  <c r="D21"/>
  <c r="C21"/>
  <c r="H19"/>
  <c r="G19"/>
  <c r="F19"/>
  <c r="E19"/>
  <c r="D19"/>
  <c r="C19"/>
  <c r="H18"/>
  <c r="G18"/>
  <c r="F18"/>
  <c r="E18"/>
  <c r="D18"/>
  <c r="C18"/>
  <c r="B13"/>
  <c r="A27" i="6"/>
  <c r="A15"/>
  <c r="B24"/>
  <c r="B25"/>
  <c r="B36"/>
  <c r="B37"/>
  <c r="H35"/>
  <c r="G35"/>
  <c r="F35"/>
  <c r="E35"/>
  <c r="D35"/>
  <c r="C35"/>
  <c r="H34"/>
  <c r="G34"/>
  <c r="F34"/>
  <c r="E34"/>
  <c r="D34"/>
  <c r="C34"/>
  <c r="H31"/>
  <c r="G31"/>
  <c r="F31"/>
  <c r="E31"/>
  <c r="D31"/>
  <c r="C31"/>
  <c r="B13"/>
  <c r="B31"/>
  <c r="H19"/>
  <c r="H24" s="1"/>
  <c r="H25" s="1"/>
  <c r="G19"/>
  <c r="G24" s="1"/>
  <c r="G25" s="1"/>
  <c r="F19"/>
  <c r="F24" s="1"/>
  <c r="F25" s="1"/>
  <c r="E19"/>
  <c r="E24" s="1"/>
  <c r="E25" s="1"/>
  <c r="D19"/>
  <c r="D24" s="1"/>
  <c r="D25" s="1"/>
  <c r="C19"/>
  <c r="C24" s="1"/>
  <c r="C25" s="1"/>
  <c r="B19"/>
  <c r="C32"/>
  <c r="B28" i="2" l="1"/>
  <c r="B23" i="5" s="1"/>
  <c r="B16"/>
  <c r="B22"/>
  <c r="D22"/>
  <c r="F22"/>
  <c r="C22"/>
  <c r="E22"/>
  <c r="G22"/>
  <c r="G28" i="2"/>
  <c r="G23" i="5" s="1"/>
  <c r="H20" i="7"/>
  <c r="F28" i="2"/>
  <c r="F23" i="5" s="1"/>
  <c r="G20" i="7"/>
  <c r="C28" i="2"/>
  <c r="C23" i="5" s="1"/>
  <c r="D20" i="7"/>
  <c r="F20"/>
  <c r="E28" i="2"/>
  <c r="E23" i="5" s="1"/>
  <c r="D28" i="2"/>
  <c r="D23" i="5" s="1"/>
  <c r="E20" i="7"/>
  <c r="C33" i="6"/>
  <c r="C20" i="7"/>
  <c r="D23"/>
  <c r="F23"/>
  <c r="H23"/>
  <c r="C23"/>
  <c r="E23"/>
  <c r="G23"/>
  <c r="C36" i="6"/>
  <c r="D32" l="1"/>
  <c r="F32"/>
  <c r="H32"/>
  <c r="E32"/>
  <c r="G32"/>
  <c r="D33"/>
  <c r="F33"/>
  <c r="H33"/>
  <c r="E33"/>
  <c r="G33"/>
  <c r="C37"/>
  <c r="E36" l="1"/>
  <c r="F36"/>
  <c r="G36"/>
  <c r="H36"/>
  <c r="D36"/>
  <c r="D37" l="1"/>
  <c r="G37"/>
  <c r="E37"/>
  <c r="H37"/>
  <c r="F37"/>
</calcChain>
</file>

<file path=xl/sharedStrings.xml><?xml version="1.0" encoding="utf-8"?>
<sst xmlns="http://schemas.openxmlformats.org/spreadsheetml/2006/main" count="171" uniqueCount="78">
  <si>
    <t>Insurer Name:</t>
  </si>
  <si>
    <t>New Plan Name:</t>
  </si>
  <si>
    <t>New Metal Level:</t>
  </si>
  <si>
    <t>Males</t>
  </si>
  <si>
    <t>Females</t>
  </si>
  <si>
    <t>Most Popular Plan Name (for comparison):</t>
  </si>
  <si>
    <t>Ages 21-29</t>
  </si>
  <si>
    <t>Ages 30-54</t>
  </si>
  <si>
    <t>Ages 55-64</t>
  </si>
  <si>
    <t>Monthly Premiums</t>
  </si>
  <si>
    <t>Essential Health Benefits and Out-of-Pocket Limitations:</t>
  </si>
  <si>
    <t>Guaranteed Issue:</t>
  </si>
  <si>
    <t>PPACA Taxes and Fees:</t>
  </si>
  <si>
    <t>Age/Gender Rating Limitations:</t>
  </si>
  <si>
    <t>1)</t>
  </si>
  <si>
    <t>2)</t>
  </si>
  <si>
    <t>3)</t>
  </si>
  <si>
    <t>4)</t>
  </si>
  <si>
    <t>Source of Increase*</t>
  </si>
  <si>
    <t>Medical Trend:</t>
  </si>
  <si>
    <t>New Benefits and Out-of -Pocket Limits</t>
  </si>
  <si>
    <t>Age/Gender Rating Limits:</t>
  </si>
  <si>
    <t>Guaranteed Issue and Reinsurance:</t>
  </si>
  <si>
    <t>Instructions</t>
  </si>
  <si>
    <t>Enter the operating name of the company issuing the policy</t>
  </si>
  <si>
    <t>Enter the plan name (marketing name) of the policy which is being issued</t>
  </si>
  <si>
    <t>Choose the metal level which applies to the policy being issued</t>
  </si>
  <si>
    <t>*When issuing new individual policies this should be the largest individual plan</t>
  </si>
  <si>
    <t>*When issuing new small group policies this should be the largest small group plan</t>
  </si>
  <si>
    <t>Monthly Premium Before Federal Health Insurance Law:</t>
  </si>
  <si>
    <t>Monthly Premium After Federal Health Insurance Law:</t>
  </si>
  <si>
    <t>Percentage Increase Due to the Law:</t>
  </si>
  <si>
    <t>The dollar amount of the premium which is attributable to the impact of guaranteed issuance of coverage. This estimate must include, but is not required to itemize, the impact of the requirement that rates be based on factors unrelated to health status, how the individual coverage mandate and subsidies provided in the health insurance exchange established in this state pursuant to PPACA affect the impact of guaranteed issuance of coverage, and estimated reinsurance credits.</t>
  </si>
  <si>
    <t>The dollar amount of the premium which is attributable to fees, taxes, and assessments associated with PPACA.</t>
  </si>
  <si>
    <t>The policy or contract that has the highest enrollment in the individual or small group market (whichever is applicable) on July 1, 2013.</t>
  </si>
  <si>
    <t>Enter the 2014 projected medical trend as defined in 69O-149.006(3)(b)18, F.A.C.</t>
  </si>
  <si>
    <t xml:space="preserve">*The Patient Protection and Affordable Care Act, Pub. L. No. 111-148, as amended by the Health Care and Education Reconciliation Act of 2010, Pub. L. No. 111-152, and regulations adopted pursuant to these acts. </t>
  </si>
  <si>
    <t>Insurer NAIC Code:</t>
  </si>
  <si>
    <t>Enter the 5 digit NAIC code of the company issuing the policy</t>
  </si>
  <si>
    <t>For example: Cell D19 should be the average premium for males between the ages of 30 and 54.</t>
  </si>
  <si>
    <t>Validations</t>
  </si>
  <si>
    <t>*****</t>
  </si>
  <si>
    <t>Silver</t>
  </si>
  <si>
    <t>***</t>
  </si>
  <si>
    <t>The statewide average premiums as of 7/1/ 2013, brought forward to 1/1/2014 cost levels, for the plan that has the highest enrollment in the applicable market (individual/small group).  The enrollment must include all policyholders, including those that have health conditions that increase the standard premium.</t>
  </si>
  <si>
    <t>The dollar amount of the premium increase or decrease from the premium that would have otherwise been due which is attributable to the combined impact of the requirement that rates for age be limited to a 3-to-1 ratio and the prohibition against using gender as a rating factor.</t>
  </si>
  <si>
    <t>{Insurer Name}</t>
  </si>
  <si>
    <r>
      <t xml:space="preserve">{Name, </t>
    </r>
    <r>
      <rPr>
        <i/>
        <sz val="10"/>
        <color theme="1"/>
        <rFont val="Times New Roman"/>
        <family val="1"/>
      </rPr>
      <t>new health care plan</t>
    </r>
    <r>
      <rPr>
        <sz val="10"/>
        <color theme="1"/>
        <rFont val="Times New Roman"/>
        <family val="1"/>
      </rPr>
      <t>}</t>
    </r>
  </si>
  <si>
    <r>
      <t xml:space="preserve">{Name, </t>
    </r>
    <r>
      <rPr>
        <i/>
        <sz val="10"/>
        <color theme="1"/>
        <rFont val="Times New Roman"/>
        <family val="1"/>
      </rPr>
      <t>most popular plan</t>
    </r>
    <r>
      <rPr>
        <sz val="10"/>
        <color theme="1"/>
        <rFont val="Times New Roman"/>
        <family val="1"/>
      </rPr>
      <t>}</t>
    </r>
  </si>
  <si>
    <r>
      <t xml:space="preserve">Cost of </t>
    </r>
    <r>
      <rPr>
        <b/>
        <sz val="11"/>
        <color theme="1"/>
        <rFont val="Calibri"/>
        <family val="2"/>
        <scheme val="minor"/>
      </rPr>
      <t>new benefits</t>
    </r>
    <r>
      <rPr>
        <sz val="11"/>
        <color theme="1"/>
        <rFont val="Calibri"/>
        <family val="2"/>
        <scheme val="minor"/>
      </rPr>
      <t xml:space="preserve"> we must offer</t>
    </r>
  </si>
  <si>
    <r>
      <t xml:space="preserve">Cost to </t>
    </r>
    <r>
      <rPr>
        <b/>
        <sz val="11"/>
        <color theme="1"/>
        <rFont val="Calibri"/>
        <family val="2"/>
        <scheme val="minor"/>
      </rPr>
      <t>cover everyone</t>
    </r>
    <r>
      <rPr>
        <sz val="11"/>
        <color theme="1"/>
        <rFont val="Calibri"/>
        <family val="2"/>
        <scheme val="minor"/>
      </rPr>
      <t xml:space="preserve">, </t>
    </r>
    <r>
      <rPr>
        <i/>
        <sz val="11"/>
        <color theme="1"/>
        <rFont val="Calibri"/>
        <family val="2"/>
        <scheme val="minor"/>
      </rPr>
      <t>even those with preexisting medical conditions</t>
    </r>
  </si>
  <si>
    <r>
      <rPr>
        <b/>
        <sz val="11"/>
        <color theme="1"/>
        <rFont val="Calibri"/>
        <family val="2"/>
        <scheme val="minor"/>
      </rPr>
      <t>New taxes and fees</t>
    </r>
    <r>
      <rPr>
        <sz val="11"/>
        <color theme="1"/>
        <rFont val="Calibri"/>
        <family val="2"/>
        <scheme val="minor"/>
      </rPr>
      <t xml:space="preserve"> we must pay</t>
    </r>
  </si>
  <si>
    <r>
      <t xml:space="preserve">Cost to charge the same for </t>
    </r>
    <r>
      <rPr>
        <b/>
        <sz val="11"/>
        <color theme="1"/>
        <rFont val="Calibri"/>
        <family val="2"/>
        <scheme val="minor"/>
      </rPr>
      <t>men and women</t>
    </r>
    <r>
      <rPr>
        <sz val="11"/>
        <color theme="1"/>
        <rFont val="Calibri"/>
        <family val="2"/>
        <scheme val="minor"/>
      </rPr>
      <t xml:space="preserve"> and to limit how </t>
    </r>
    <r>
      <rPr>
        <b/>
        <sz val="11"/>
        <color theme="1"/>
        <rFont val="Calibri"/>
        <family val="2"/>
        <scheme val="minor"/>
      </rPr>
      <t>age</t>
    </r>
    <r>
      <rPr>
        <sz val="11"/>
        <color theme="1"/>
        <rFont val="Calibri"/>
        <family val="2"/>
        <scheme val="minor"/>
      </rPr>
      <t xml:space="preserve"> can affect plan costs</t>
    </r>
  </si>
  <si>
    <r>
      <t xml:space="preserve">Cost of </t>
    </r>
    <r>
      <rPr>
        <b/>
        <sz val="11"/>
        <color theme="1"/>
        <rFont val="Times New Roman"/>
        <family val="1"/>
      </rPr>
      <t>new benefits</t>
    </r>
    <r>
      <rPr>
        <sz val="11"/>
        <color theme="1"/>
        <rFont val="Times New Roman"/>
        <family val="1"/>
      </rPr>
      <t xml:space="preserve"> we must offer</t>
    </r>
  </si>
  <si>
    <r>
      <t xml:space="preserve">Cost to </t>
    </r>
    <r>
      <rPr>
        <b/>
        <sz val="11"/>
        <color theme="1"/>
        <rFont val="Times New Roman"/>
        <family val="1"/>
      </rPr>
      <t>cover everyone</t>
    </r>
    <r>
      <rPr>
        <sz val="11"/>
        <color theme="1"/>
        <rFont val="Times New Roman"/>
        <family val="1"/>
      </rPr>
      <t>, even those with preexisting medical conditions</t>
    </r>
  </si>
  <si>
    <r>
      <rPr>
        <b/>
        <sz val="11"/>
        <color theme="1"/>
        <rFont val="Times New Roman"/>
        <family val="1"/>
      </rPr>
      <t>New taxes and fees</t>
    </r>
    <r>
      <rPr>
        <sz val="11"/>
        <color theme="1"/>
        <rFont val="Times New Roman"/>
        <family val="1"/>
      </rPr>
      <t xml:space="preserve"> we must pay</t>
    </r>
  </si>
  <si>
    <r>
      <t xml:space="preserve">Cost to charge the same for </t>
    </r>
    <r>
      <rPr>
        <b/>
        <sz val="11"/>
        <color theme="1"/>
        <rFont val="Times New Roman"/>
        <family val="1"/>
      </rPr>
      <t>men and women</t>
    </r>
    <r>
      <rPr>
        <sz val="11"/>
        <color theme="1"/>
        <rFont val="Times New Roman"/>
        <family val="1"/>
      </rPr>
      <t xml:space="preserve"> and to limit how </t>
    </r>
    <r>
      <rPr>
        <b/>
        <sz val="11"/>
        <color theme="1"/>
        <rFont val="Times New Roman"/>
        <family val="1"/>
      </rPr>
      <t>age</t>
    </r>
    <r>
      <rPr>
        <sz val="11"/>
        <color theme="1"/>
        <rFont val="Times New Roman"/>
        <family val="1"/>
      </rPr>
      <t xml:space="preserve"> can affect plan costs</t>
    </r>
  </si>
  <si>
    <t>$ ***</t>
  </si>
  <si>
    <r>
      <t xml:space="preserve">Monthly Health Plan Cost </t>
    </r>
    <r>
      <rPr>
        <b/>
        <i/>
        <u/>
        <sz val="11"/>
        <color theme="1"/>
        <rFont val="Calibri"/>
        <family val="2"/>
        <scheme val="minor"/>
      </rPr>
      <t>before</t>
    </r>
    <r>
      <rPr>
        <sz val="11"/>
        <color theme="1"/>
        <rFont val="Calibri"/>
        <family val="2"/>
        <scheme val="minor"/>
      </rPr>
      <t xml:space="preserve"> Federal Health Care Reform</t>
    </r>
  </si>
  <si>
    <r>
      <t xml:space="preserve">Monthly Health Plan Cost </t>
    </r>
    <r>
      <rPr>
        <b/>
        <i/>
        <u/>
        <sz val="11"/>
        <color theme="1"/>
        <rFont val="Calibri"/>
        <family val="2"/>
        <scheme val="minor"/>
      </rPr>
      <t>after</t>
    </r>
    <r>
      <rPr>
        <sz val="11"/>
        <color theme="1"/>
        <rFont val="Calibri"/>
        <family val="2"/>
        <scheme val="minor"/>
      </rPr>
      <t xml:space="preserve"> Federal Health Care Reform</t>
    </r>
  </si>
  <si>
    <r>
      <t xml:space="preserve">Monthly Health Plan Cost </t>
    </r>
    <r>
      <rPr>
        <b/>
        <i/>
        <u/>
        <sz val="11"/>
        <color theme="1"/>
        <rFont val="Times New Roman"/>
        <family val="1"/>
      </rPr>
      <t>before</t>
    </r>
    <r>
      <rPr>
        <sz val="11"/>
        <color theme="1"/>
        <rFont val="Times New Roman"/>
        <family val="1"/>
      </rPr>
      <t xml:space="preserve"> Federal Health Care Reform</t>
    </r>
  </si>
  <si>
    <r>
      <t xml:space="preserve">Monthly Health Plan Cost </t>
    </r>
    <r>
      <rPr>
        <b/>
        <i/>
        <u/>
        <sz val="11"/>
        <color theme="1"/>
        <rFont val="Times New Roman"/>
        <family val="1"/>
      </rPr>
      <t>after</t>
    </r>
    <r>
      <rPr>
        <sz val="11"/>
        <color theme="1"/>
        <rFont val="Times New Roman"/>
        <family val="1"/>
      </rPr>
      <t xml:space="preserve"> Federal Health Care Reform</t>
    </r>
  </si>
  <si>
    <r>
      <t xml:space="preserve">Cost to </t>
    </r>
    <r>
      <rPr>
        <b/>
        <sz val="10"/>
        <color theme="1"/>
        <rFont val="Times New Roman"/>
        <family val="1"/>
      </rPr>
      <t>cover everyone</t>
    </r>
    <r>
      <rPr>
        <sz val="10"/>
        <color theme="1"/>
        <rFont val="Times New Roman"/>
        <family val="1"/>
      </rPr>
      <t>, even those with preexisting medical conditions:</t>
    </r>
  </si>
  <si>
    <r>
      <t xml:space="preserve">Cost of </t>
    </r>
    <r>
      <rPr>
        <b/>
        <sz val="10"/>
        <color theme="1"/>
        <rFont val="Times New Roman"/>
        <family val="1"/>
      </rPr>
      <t>new benefits</t>
    </r>
    <r>
      <rPr>
        <sz val="10"/>
        <color theme="1"/>
        <rFont val="Times New Roman"/>
        <family val="1"/>
      </rPr>
      <t xml:space="preserve"> we must offer:</t>
    </r>
  </si>
  <si>
    <r>
      <t xml:space="preserve">Monthly Health Plan Cost </t>
    </r>
    <r>
      <rPr>
        <b/>
        <i/>
        <u/>
        <sz val="10"/>
        <color theme="1"/>
        <rFont val="Times New Roman"/>
        <family val="1"/>
      </rPr>
      <t>before</t>
    </r>
    <r>
      <rPr>
        <sz val="10"/>
        <color theme="1"/>
        <rFont val="Times New Roman"/>
        <family val="1"/>
      </rPr>
      <t xml:space="preserve"> Federal Health Care Reform:</t>
    </r>
  </si>
  <si>
    <r>
      <t xml:space="preserve">New </t>
    </r>
    <r>
      <rPr>
        <b/>
        <sz val="10"/>
        <color theme="1"/>
        <rFont val="Times New Roman"/>
        <family val="1"/>
      </rPr>
      <t>taxes and fees</t>
    </r>
    <r>
      <rPr>
        <sz val="10"/>
        <color theme="1"/>
        <rFont val="Times New Roman"/>
        <family val="1"/>
      </rPr>
      <t xml:space="preserve"> we must pay:</t>
    </r>
  </si>
  <si>
    <r>
      <t xml:space="preserve">Cost to charge the same for </t>
    </r>
    <r>
      <rPr>
        <b/>
        <sz val="10"/>
        <color theme="1"/>
        <rFont val="Times New Roman"/>
        <family val="1"/>
      </rPr>
      <t>men and women</t>
    </r>
    <r>
      <rPr>
        <sz val="10"/>
        <color theme="1"/>
        <rFont val="Times New Roman"/>
        <family val="1"/>
      </rPr>
      <t xml:space="preserve"> and to limit how </t>
    </r>
    <r>
      <rPr>
        <b/>
        <sz val="10"/>
        <color theme="1"/>
        <rFont val="Times New Roman"/>
        <family val="1"/>
      </rPr>
      <t>age</t>
    </r>
    <r>
      <rPr>
        <sz val="10"/>
        <color theme="1"/>
        <rFont val="Times New Roman"/>
        <family val="1"/>
      </rPr>
      <t xml:space="preserve"> can affect plan costs:</t>
    </r>
  </si>
  <si>
    <t>Consumer Notice
The Impact of Federal Health Care Reform on Health Plan Costs*</t>
  </si>
  <si>
    <t>Portion of Monthly Health Plan Cost due to federal health care reform:</t>
  </si>
  <si>
    <t>Dollar Difference in Health Plan Costs</t>
  </si>
  <si>
    <t>Percentage Difference in Health Plan Costs</t>
  </si>
  <si>
    <t>Notice of Estimated Premium Impact Due to the Federal Patient Protection and Affordable Care Act (PPACA)</t>
  </si>
  <si>
    <r>
      <t xml:space="preserve">               </t>
    </r>
    <r>
      <rPr>
        <sz val="12"/>
        <color theme="1"/>
        <rFont val="Symbol"/>
        <family val="1"/>
        <charset val="2"/>
      </rPr>
      <t>·</t>
    </r>
    <r>
      <rPr>
        <sz val="10.199999999999999"/>
        <color theme="1"/>
        <rFont val="Calibri"/>
        <family val="2"/>
      </rPr>
      <t xml:space="preserve">  </t>
    </r>
    <r>
      <rPr>
        <sz val="12"/>
        <color theme="1"/>
        <rFont val="Calibri"/>
        <family val="2"/>
        <scheme val="minor"/>
      </rPr>
      <t xml:space="preserve">Must offer new benefits.
               </t>
    </r>
    <r>
      <rPr>
        <sz val="12"/>
        <color theme="1"/>
        <rFont val="Symbol"/>
        <family val="1"/>
        <charset val="2"/>
      </rPr>
      <t>·</t>
    </r>
    <r>
      <rPr>
        <sz val="10.199999999999999"/>
        <color theme="1"/>
        <rFont val="Calibri"/>
        <family val="2"/>
      </rPr>
      <t xml:space="preserve">  </t>
    </r>
    <r>
      <rPr>
        <sz val="12"/>
        <color theme="1"/>
        <rFont val="Calibri"/>
        <family val="2"/>
        <scheme val="minor"/>
      </rPr>
      <t xml:space="preserve">Must cover everyone even if they have preexisting medical conditions.
               </t>
    </r>
    <r>
      <rPr>
        <sz val="12"/>
        <color theme="1"/>
        <rFont val="Symbol"/>
        <family val="1"/>
        <charset val="2"/>
      </rPr>
      <t>·</t>
    </r>
    <r>
      <rPr>
        <sz val="10.199999999999999"/>
        <color theme="1"/>
        <rFont val="Calibri"/>
        <family val="2"/>
      </rPr>
      <t xml:space="preserve">  </t>
    </r>
    <r>
      <rPr>
        <sz val="12"/>
        <color theme="1"/>
        <rFont val="Calibri"/>
        <family val="2"/>
        <scheme val="minor"/>
      </rPr>
      <t xml:space="preserve">Must pay new taxes and fees which add to health plan costs.
               </t>
    </r>
    <r>
      <rPr>
        <sz val="12"/>
        <color theme="1"/>
        <rFont val="Symbol"/>
        <family val="1"/>
        <charset val="2"/>
      </rPr>
      <t>·</t>
    </r>
    <r>
      <rPr>
        <sz val="10.199999999999999"/>
        <color theme="1"/>
        <rFont val="Calibri"/>
        <family val="2"/>
      </rPr>
      <t xml:space="preserve">  Must </t>
    </r>
    <r>
      <rPr>
        <sz val="12"/>
        <color theme="1"/>
        <rFont val="Calibri"/>
        <family val="2"/>
        <scheme val="minor"/>
      </rPr>
      <t xml:space="preserve">charge same health plan costs to men and women.
               </t>
    </r>
    <r>
      <rPr>
        <sz val="12"/>
        <color theme="1"/>
        <rFont val="Symbol"/>
        <family val="1"/>
        <charset val="2"/>
      </rPr>
      <t xml:space="preserve">·  </t>
    </r>
    <r>
      <rPr>
        <sz val="12"/>
        <color theme="1"/>
        <rFont val="Calibri"/>
        <family val="2"/>
        <scheme val="minor"/>
      </rPr>
      <t>Must limit how much your age can affect health plan costs.</t>
    </r>
  </si>
  <si>
    <r>
      <t xml:space="preserve">Below is an </t>
    </r>
    <r>
      <rPr>
        <b/>
        <u/>
        <sz val="12"/>
        <color theme="1"/>
        <rFont val="Calibri"/>
        <family val="2"/>
        <scheme val="minor"/>
      </rPr>
      <t>example</t>
    </r>
    <r>
      <rPr>
        <sz val="12"/>
        <color theme="1"/>
        <rFont val="Calibri"/>
        <family val="2"/>
        <scheme val="minor"/>
      </rPr>
      <t xml:space="preserve"> using one of our company’s most popular plans and the cost of a new plan showing the impact of federal health care reform. </t>
    </r>
    <r>
      <rPr>
        <u/>
        <sz val="12"/>
        <color theme="1"/>
        <rFont val="Calibri"/>
        <family val="2"/>
        <scheme val="minor"/>
      </rPr>
      <t>This is an example only and it does not show differences in co-payments and deductibles.</t>
    </r>
    <r>
      <rPr>
        <sz val="12"/>
        <color theme="1"/>
        <rFont val="Calibri"/>
        <family val="2"/>
        <scheme val="minor"/>
      </rPr>
      <t xml:space="preserve"> Your health plan costs may not change in the same way. Your health plan costs may be reduced if you qualify for federal tax credits or subsidies. </t>
    </r>
  </si>
  <si>
    <t>The dollar amount which is attributable to the requirement that essential health benefits be provided and to meet the required actuarial value for the product, as compared to the statewide average premium for the policy or contract for the plan issued by that insurer or organization that has the highest enrollment in the individual or small group market on July 1, 2013, whichever is applicable.</t>
  </si>
  <si>
    <t>Please read the instructions below which explain the information required for the Data sheet.  This entire spreadsheet template must be submitted electronically to the Office of Insurance Regulation.  Insurers may provide additional consumer disclosures by a separate addendum(s).</t>
  </si>
  <si>
    <t>Please enter information in all the data fields below (highlighted in red).</t>
  </si>
  <si>
    <r>
      <t xml:space="preserve">Federal health care reform may change health plan benefits and costs.  </t>
    </r>
    <r>
      <rPr>
        <b/>
        <sz val="12"/>
        <color theme="1"/>
        <rFont val="Calibri"/>
        <family val="2"/>
        <scheme val="minor"/>
      </rPr>
      <t>After January 1, 2014</t>
    </r>
    <r>
      <rPr>
        <sz val="12"/>
        <color theme="1"/>
        <rFont val="Calibri"/>
        <family val="2"/>
        <scheme val="minor"/>
      </rPr>
      <t>, health insurers and HMOs:</t>
    </r>
  </si>
</sst>
</file>

<file path=xl/styles.xml><?xml version="1.0" encoding="utf-8"?>
<styleSheet xmlns="http://schemas.openxmlformats.org/spreadsheetml/2006/main">
  <numFmts count="3">
    <numFmt numFmtId="44" formatCode="_(&quot;$&quot;* #,##0.00_);_(&quot;$&quot;* \(#,##0.00\);_(&quot;$&quot;* &quot;-&quot;??_);_(@_)"/>
    <numFmt numFmtId="164" formatCode="0.0%"/>
    <numFmt numFmtId="165" formatCode="_(&quot;$&quot;* #,##0_);_(&quot;$&quot;* \(#,##0\);_(&quot;$&quot;* &quot;-&quot;??_);_(@_)"/>
  </numFmts>
  <fonts count="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Times New Roman"/>
      <family val="1"/>
    </font>
    <font>
      <sz val="12"/>
      <color theme="1"/>
      <name val="Times New Roman"/>
      <family val="1"/>
    </font>
    <font>
      <b/>
      <sz val="12"/>
      <color theme="1"/>
      <name val="Times New Roman"/>
      <family val="1"/>
    </font>
    <font>
      <sz val="11"/>
      <color theme="1"/>
      <name val="Times New Roman"/>
      <family val="1"/>
    </font>
    <font>
      <b/>
      <u/>
      <sz val="14"/>
      <color theme="1"/>
      <name val="Times New Roman"/>
      <family val="1"/>
    </font>
    <font>
      <b/>
      <sz val="11"/>
      <color theme="1"/>
      <name val="Times New Roman"/>
      <family val="1"/>
    </font>
    <font>
      <b/>
      <sz val="16"/>
      <color theme="1"/>
      <name val="Times New Roman"/>
      <family val="1"/>
    </font>
    <font>
      <sz val="14"/>
      <color theme="1"/>
      <name val="Times New Roman"/>
      <family val="1"/>
    </font>
    <font>
      <sz val="14"/>
      <color theme="0" tint="-4.9989318521683403E-2"/>
      <name val="Times New Roman"/>
      <family val="1"/>
    </font>
    <font>
      <b/>
      <sz val="12"/>
      <color theme="1"/>
      <name val="Calibri"/>
      <family val="2"/>
      <scheme val="minor"/>
    </font>
    <font>
      <sz val="12"/>
      <color theme="1"/>
      <name val="Calibri"/>
      <family val="2"/>
      <scheme val="minor"/>
    </font>
    <font>
      <b/>
      <u/>
      <sz val="12"/>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sz val="12"/>
      <color theme="1"/>
      <name val="Symbol"/>
      <family val="1"/>
      <charset val="2"/>
    </font>
    <font>
      <sz val="10.199999999999999"/>
      <color theme="1"/>
      <name val="Calibri"/>
      <family val="2"/>
    </font>
    <font>
      <u/>
      <sz val="12"/>
      <color theme="1"/>
      <name val="Calibri"/>
      <family val="2"/>
      <scheme val="minor"/>
    </font>
    <font>
      <i/>
      <sz val="10"/>
      <color theme="1"/>
      <name val="Times New Roman"/>
      <family val="1"/>
    </font>
    <font>
      <i/>
      <sz val="10"/>
      <color theme="1"/>
      <name val="Calibri"/>
      <family val="2"/>
      <scheme val="minor"/>
    </font>
    <font>
      <b/>
      <i/>
      <sz val="11"/>
      <color theme="1"/>
      <name val="Calibri"/>
      <family val="2"/>
      <scheme val="minor"/>
    </font>
    <font>
      <i/>
      <sz val="11"/>
      <color theme="1"/>
      <name val="Calibri"/>
      <family val="2"/>
      <scheme val="minor"/>
    </font>
    <font>
      <b/>
      <i/>
      <sz val="11"/>
      <color theme="1"/>
      <name val="Times New Roman"/>
      <family val="1"/>
    </font>
    <font>
      <b/>
      <i/>
      <u/>
      <sz val="11"/>
      <color theme="1"/>
      <name val="Calibri"/>
      <family val="2"/>
      <scheme val="minor"/>
    </font>
    <font>
      <b/>
      <i/>
      <u/>
      <sz val="11"/>
      <color theme="1"/>
      <name val="Times New Roman"/>
      <family val="1"/>
    </font>
    <font>
      <b/>
      <sz val="10"/>
      <color theme="1"/>
      <name val="Times New Roman"/>
      <family val="1"/>
    </font>
    <font>
      <b/>
      <i/>
      <u/>
      <sz val="10"/>
      <color theme="1"/>
      <name val="Times New Roman"/>
      <family val="1"/>
    </font>
    <font>
      <sz val="11"/>
      <color rgb="FFFF0000"/>
      <name val="Times New Roman"/>
      <family val="1"/>
    </font>
  </fonts>
  <fills count="8">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theme="0" tint="-0.24994659260841701"/>
      </top>
      <bottom style="medium">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right/>
      <top/>
      <bottom style="thin">
        <color indexed="64"/>
      </bottom>
      <diagonal/>
    </border>
    <border>
      <left style="thin">
        <color theme="0" tint="-0.24994659260841701"/>
      </left>
      <right style="thin">
        <color indexed="64"/>
      </right>
      <top style="thin">
        <color indexed="64"/>
      </top>
      <bottom/>
      <diagonal/>
    </border>
    <border>
      <left style="thin">
        <color indexed="64"/>
      </left>
      <right style="thin">
        <color theme="0" tint="-0.24994659260841701"/>
      </right>
      <top style="thin">
        <color indexed="64"/>
      </top>
      <bottom/>
      <diagonal/>
    </border>
    <border>
      <left style="thin">
        <color indexed="64"/>
      </left>
      <right style="thin">
        <color indexed="64"/>
      </right>
      <top style="thin">
        <color theme="0" tint="-0.24994659260841701"/>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48">
    <xf numFmtId="0" fontId="0" fillId="0" borderId="0" xfId="0"/>
    <xf numFmtId="0" fontId="6" fillId="0" borderId="0" xfId="0" applyFont="1"/>
    <xf numFmtId="0" fontId="7" fillId="0" borderId="0" xfId="0" applyFont="1"/>
    <xf numFmtId="0" fontId="6" fillId="0" borderId="0" xfId="0" applyFont="1" applyFill="1"/>
    <xf numFmtId="0" fontId="9" fillId="0" borderId="0" xfId="0" applyFont="1" applyFill="1" applyAlignment="1">
      <alignment wrapText="1"/>
    </xf>
    <xf numFmtId="0" fontId="9" fillId="4" borderId="1" xfId="0" applyFont="1" applyFill="1" applyBorder="1" applyAlignment="1">
      <alignment horizontal="center"/>
    </xf>
    <xf numFmtId="0" fontId="9" fillId="0" borderId="10" xfId="0" applyFont="1" applyFill="1" applyBorder="1" applyAlignment="1">
      <alignment wrapText="1"/>
    </xf>
    <xf numFmtId="0" fontId="9" fillId="0" borderId="11" xfId="0" applyFont="1" applyFill="1" applyBorder="1" applyAlignment="1">
      <alignment wrapText="1"/>
    </xf>
    <xf numFmtId="0" fontId="9" fillId="0" borderId="8" xfId="0" applyFont="1" applyFill="1" applyBorder="1" applyAlignment="1">
      <alignment wrapText="1"/>
    </xf>
    <xf numFmtId="0" fontId="9" fillId="0" borderId="9" xfId="0" applyFont="1" applyFill="1" applyBorder="1" applyAlignment="1">
      <alignment wrapText="1"/>
    </xf>
    <xf numFmtId="0" fontId="9" fillId="0" borderId="12" xfId="0" applyFont="1" applyFill="1" applyBorder="1" applyAlignment="1">
      <alignment wrapText="1"/>
    </xf>
    <xf numFmtId="0" fontId="9" fillId="4" borderId="13" xfId="0" applyFont="1" applyFill="1" applyBorder="1" applyAlignment="1">
      <alignment horizontal="center"/>
    </xf>
    <xf numFmtId="44" fontId="9" fillId="0" borderId="14" xfId="1" applyFont="1" applyFill="1" applyBorder="1" applyAlignment="1" applyProtection="1">
      <alignment horizontal="center"/>
      <protection locked="0"/>
    </xf>
    <xf numFmtId="44" fontId="9" fillId="0" borderId="15" xfId="1" applyFont="1" applyFill="1" applyBorder="1" applyAlignment="1" applyProtection="1">
      <alignment horizontal="center"/>
      <protection locked="0"/>
    </xf>
    <xf numFmtId="44" fontId="9" fillId="0" borderId="16" xfId="1" applyFont="1" applyFill="1" applyBorder="1" applyAlignment="1" applyProtection="1">
      <alignment horizontal="center"/>
      <protection locked="0"/>
    </xf>
    <xf numFmtId="44" fontId="9" fillId="0" borderId="17" xfId="1" applyFont="1" applyFill="1" applyBorder="1" applyAlignment="1" applyProtection="1">
      <alignment horizontal="center"/>
      <protection locked="0"/>
    </xf>
    <xf numFmtId="44" fontId="9" fillId="0" borderId="18" xfId="1" applyFont="1" applyFill="1" applyBorder="1" applyAlignment="1" applyProtection="1">
      <alignment horizontal="center"/>
      <protection locked="0"/>
    </xf>
    <xf numFmtId="44" fontId="9" fillId="0" borderId="19" xfId="1" applyFont="1" applyFill="1" applyBorder="1" applyAlignment="1" applyProtection="1">
      <alignment horizontal="center"/>
      <protection locked="0"/>
    </xf>
    <xf numFmtId="164" fontId="9" fillId="0" borderId="20" xfId="2" applyNumberFormat="1" applyFont="1" applyFill="1" applyBorder="1" applyAlignment="1" applyProtection="1">
      <alignment horizontal="center"/>
      <protection locked="0"/>
    </xf>
    <xf numFmtId="164" fontId="9" fillId="0" borderId="21" xfId="2" applyNumberFormat="1" applyFont="1" applyFill="1" applyBorder="1" applyAlignment="1" applyProtection="1">
      <alignment horizontal="center"/>
      <protection locked="0"/>
    </xf>
    <xf numFmtId="0" fontId="9" fillId="0" borderId="0" xfId="0" applyFont="1" applyFill="1" applyBorder="1" applyAlignment="1">
      <alignment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44" fontId="11" fillId="0" borderId="14" xfId="1" applyFont="1" applyFill="1" applyBorder="1" applyAlignment="1" applyProtection="1">
      <alignment horizontal="center"/>
      <protection locked="0"/>
    </xf>
    <xf numFmtId="44" fontId="11" fillId="0" borderId="15" xfId="1" applyFont="1" applyFill="1" applyBorder="1" applyAlignment="1" applyProtection="1">
      <alignment horizontal="center"/>
      <protection locked="0"/>
    </xf>
    <xf numFmtId="164" fontId="11" fillId="0" borderId="20" xfId="2" applyNumberFormat="1" applyFont="1" applyFill="1" applyBorder="1" applyAlignment="1" applyProtection="1">
      <alignment horizontal="center"/>
      <protection locked="0"/>
    </xf>
    <xf numFmtId="164" fontId="11" fillId="0" borderId="21" xfId="2" applyNumberFormat="1" applyFont="1" applyFill="1" applyBorder="1" applyAlignment="1" applyProtection="1">
      <alignment horizontal="center"/>
      <protection locked="0"/>
    </xf>
    <xf numFmtId="0" fontId="11" fillId="0" borderId="9" xfId="0" applyFont="1" applyFill="1" applyBorder="1" applyAlignment="1">
      <alignment wrapText="1"/>
    </xf>
    <xf numFmtId="0" fontId="11" fillId="0" borderId="12" xfId="0" applyFont="1" applyFill="1" applyBorder="1" applyAlignment="1">
      <alignment wrapText="1"/>
    </xf>
    <xf numFmtId="44" fontId="11" fillId="0" borderId="24" xfId="1" applyFont="1" applyFill="1" applyBorder="1" applyAlignment="1" applyProtection="1">
      <alignment horizontal="center"/>
      <protection locked="0"/>
    </xf>
    <xf numFmtId="44" fontId="11" fillId="0" borderId="25" xfId="1" applyFont="1" applyFill="1" applyBorder="1" applyAlignment="1" applyProtection="1">
      <alignment horizontal="center"/>
      <protection locked="0"/>
    </xf>
    <xf numFmtId="0" fontId="9" fillId="0" borderId="23" xfId="0" applyFont="1" applyFill="1" applyBorder="1" applyAlignment="1">
      <alignment wrapText="1"/>
    </xf>
    <xf numFmtId="44" fontId="9" fillId="0" borderId="26" xfId="1" applyFont="1" applyFill="1" applyBorder="1" applyAlignment="1" applyProtection="1">
      <alignment horizontal="center"/>
      <protection locked="0"/>
    </xf>
    <xf numFmtId="44" fontId="9" fillId="0" borderId="27" xfId="1" applyFont="1" applyFill="1" applyBorder="1" applyAlignment="1" applyProtection="1">
      <alignment horizontal="center"/>
      <protection locked="0"/>
    </xf>
    <xf numFmtId="0" fontId="0" fillId="0" borderId="0" xfId="0" applyProtection="1"/>
    <xf numFmtId="0" fontId="6" fillId="0" borderId="0" xfId="0" applyFont="1" applyFill="1" applyAlignment="1" applyProtection="1">
      <alignment horizontal="center"/>
    </xf>
    <xf numFmtId="0" fontId="6" fillId="0" borderId="0" xfId="0" applyFont="1" applyProtection="1"/>
    <xf numFmtId="0" fontId="6" fillId="0" borderId="0" xfId="0" applyFont="1" applyFill="1" applyAlignment="1" applyProtection="1">
      <alignment wrapText="1"/>
    </xf>
    <xf numFmtId="0" fontId="6" fillId="0" borderId="0" xfId="0" applyFont="1" applyFill="1" applyProtection="1"/>
    <xf numFmtId="0" fontId="6" fillId="3" borderId="1" xfId="0" applyFont="1" applyFill="1" applyBorder="1" applyAlignment="1" applyProtection="1">
      <alignment wrapText="1"/>
    </xf>
    <xf numFmtId="0" fontId="0" fillId="0" borderId="0" xfId="0" applyAlignment="1" applyProtection="1"/>
    <xf numFmtId="0" fontId="9" fillId="4" borderId="1" xfId="0" applyFont="1" applyFill="1" applyBorder="1" applyAlignment="1" applyProtection="1">
      <alignment horizontal="center"/>
    </xf>
    <xf numFmtId="0" fontId="9" fillId="4" borderId="13" xfId="0" applyFont="1" applyFill="1" applyBorder="1" applyAlignment="1" applyProtection="1">
      <alignment horizontal="center"/>
    </xf>
    <xf numFmtId="0" fontId="11" fillId="3" borderId="7" xfId="0" applyFont="1" applyFill="1" applyBorder="1" applyAlignment="1" applyProtection="1">
      <alignment wrapText="1"/>
    </xf>
    <xf numFmtId="44" fontId="11" fillId="0" borderId="30" xfId="1" applyFont="1" applyFill="1" applyBorder="1" applyAlignment="1" applyProtection="1">
      <alignment horizontal="center"/>
    </xf>
    <xf numFmtId="44" fontId="11" fillId="0" borderId="29" xfId="1" applyFont="1" applyFill="1" applyBorder="1" applyAlignment="1" applyProtection="1">
      <alignment horizontal="center"/>
    </xf>
    <xf numFmtId="0" fontId="9" fillId="3" borderId="12" xfId="0" applyFont="1" applyFill="1" applyBorder="1" applyAlignment="1" applyProtection="1">
      <alignment vertical="top" wrapText="1"/>
    </xf>
    <xf numFmtId="0" fontId="6" fillId="0" borderId="0" xfId="0" applyFont="1" applyAlignment="1" applyProtection="1"/>
    <xf numFmtId="0" fontId="9" fillId="3" borderId="9" xfId="0" applyFont="1" applyFill="1" applyBorder="1" applyAlignment="1" applyProtection="1">
      <alignment vertical="top" wrapText="1"/>
    </xf>
    <xf numFmtId="44" fontId="11" fillId="0" borderId="20" xfId="1" applyFont="1" applyFill="1" applyBorder="1" applyAlignment="1" applyProtection="1">
      <alignment horizontal="center"/>
    </xf>
    <xf numFmtId="44" fontId="11" fillId="0" borderId="21" xfId="1" applyFont="1" applyFill="1" applyBorder="1" applyAlignment="1" applyProtection="1">
      <alignment horizontal="center"/>
    </xf>
    <xf numFmtId="0" fontId="9" fillId="3" borderId="12" xfId="0" applyFont="1" applyFill="1" applyBorder="1" applyAlignment="1" applyProtection="1">
      <alignment wrapText="1"/>
    </xf>
    <xf numFmtId="0" fontId="9" fillId="3" borderId="11" xfId="0" applyFont="1" applyFill="1" applyBorder="1" applyAlignment="1" applyProtection="1">
      <alignment wrapText="1"/>
    </xf>
    <xf numFmtId="0" fontId="9" fillId="3" borderId="31" xfId="0" applyFont="1" applyFill="1" applyBorder="1" applyAlignment="1" applyProtection="1">
      <alignment wrapText="1"/>
    </xf>
    <xf numFmtId="0" fontId="11" fillId="3" borderId="12" xfId="0" applyFont="1" applyFill="1" applyBorder="1" applyAlignment="1" applyProtection="1">
      <alignment vertical="top" wrapText="1"/>
    </xf>
    <xf numFmtId="44" fontId="11" fillId="0" borderId="24" xfId="1" applyFont="1" applyFill="1" applyBorder="1" applyAlignment="1" applyProtection="1">
      <alignment horizontal="center"/>
    </xf>
    <xf numFmtId="44" fontId="11" fillId="0" borderId="25" xfId="1" applyFont="1" applyFill="1" applyBorder="1" applyAlignment="1" applyProtection="1">
      <alignment horizontal="center"/>
    </xf>
    <xf numFmtId="164" fontId="11" fillId="0" borderId="20" xfId="2" applyNumberFormat="1" applyFont="1" applyFill="1" applyBorder="1" applyAlignment="1" applyProtection="1"/>
    <xf numFmtId="164" fontId="11" fillId="0" borderId="21" xfId="2" applyNumberFormat="1" applyFont="1" applyFill="1" applyBorder="1" applyAlignment="1" applyProtection="1"/>
    <xf numFmtId="0" fontId="6" fillId="0" borderId="0" xfId="0" applyFont="1" applyBorder="1" applyProtection="1"/>
    <xf numFmtId="0" fontId="9" fillId="4" borderId="1" xfId="0" applyFont="1" applyFill="1" applyBorder="1" applyAlignment="1" applyProtection="1">
      <alignment horizontal="center" wrapText="1"/>
    </xf>
    <xf numFmtId="0" fontId="6" fillId="0" borderId="0" xfId="0" applyFont="1" applyFill="1" applyBorder="1" applyAlignment="1" applyProtection="1">
      <alignment wrapText="1"/>
    </xf>
    <xf numFmtId="0" fontId="9" fillId="0" borderId="0" xfId="0" applyFont="1" applyFill="1" applyBorder="1" applyAlignment="1" applyProtection="1">
      <alignment wrapText="1"/>
    </xf>
    <xf numFmtId="0" fontId="6" fillId="0" borderId="0" xfId="0" applyFont="1" applyBorder="1" applyAlignment="1" applyProtection="1"/>
    <xf numFmtId="10" fontId="6" fillId="0" borderId="0" xfId="0" applyNumberFormat="1" applyFont="1" applyBorder="1" applyProtection="1"/>
    <xf numFmtId="0" fontId="6" fillId="0" borderId="0" xfId="0" applyFont="1" applyBorder="1" applyProtection="1">
      <protection locked="0"/>
    </xf>
    <xf numFmtId="0" fontId="12" fillId="0" borderId="0" xfId="0" applyFont="1" applyFill="1" applyBorder="1" applyAlignment="1" applyProtection="1">
      <alignment horizontal="center" wrapText="1"/>
      <protection locked="0"/>
    </xf>
    <xf numFmtId="0" fontId="6" fillId="3" borderId="0" xfId="0" applyFont="1" applyFill="1" applyBorder="1" applyAlignment="1" applyProtection="1">
      <alignment vertical="top" wrapText="1"/>
      <protection locked="0"/>
    </xf>
    <xf numFmtId="0" fontId="6" fillId="3" borderId="0" xfId="0" applyFont="1" applyFill="1" applyBorder="1" applyAlignment="1" applyProtection="1">
      <alignment vertical="top"/>
      <protection locked="0"/>
    </xf>
    <xf numFmtId="0" fontId="6" fillId="7" borderId="0" xfId="0" applyFont="1" applyFill="1" applyBorder="1" applyAlignment="1" applyProtection="1">
      <alignment vertical="top" wrapText="1"/>
      <protection locked="0"/>
    </xf>
    <xf numFmtId="0" fontId="6" fillId="7" borderId="0" xfId="0" applyFont="1" applyFill="1" applyBorder="1" applyAlignment="1" applyProtection="1">
      <alignment vertical="top"/>
      <protection locked="0"/>
    </xf>
    <xf numFmtId="0" fontId="6" fillId="7" borderId="0" xfId="0" applyFont="1" applyFill="1" applyBorder="1" applyProtection="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vertical="top"/>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protection locked="0"/>
    </xf>
    <xf numFmtId="0" fontId="0" fillId="0" borderId="0" xfId="0" applyBorder="1" applyProtection="1">
      <protection locked="0"/>
    </xf>
    <xf numFmtId="44" fontId="11" fillId="2" borderId="24" xfId="1" applyFont="1" applyFill="1" applyBorder="1" applyAlignment="1" applyProtection="1">
      <alignment horizontal="center"/>
      <protection locked="0"/>
    </xf>
    <xf numFmtId="44" fontId="11" fillId="2" borderId="12" xfId="1" applyFont="1" applyFill="1" applyBorder="1" applyAlignment="1" applyProtection="1">
      <alignment horizontal="center"/>
      <protection locked="0"/>
    </xf>
    <xf numFmtId="0" fontId="12" fillId="0" borderId="0" xfId="0" applyFont="1" applyFill="1" applyBorder="1" applyAlignment="1" applyProtection="1">
      <alignment horizontal="center" wrapText="1"/>
      <protection locked="0"/>
    </xf>
    <xf numFmtId="0" fontId="6" fillId="0" borderId="0" xfId="0" applyFont="1" applyAlignment="1" applyProtection="1">
      <alignment horizontal="center"/>
    </xf>
    <xf numFmtId="0" fontId="11" fillId="3" borderId="9" xfId="0" applyFont="1" applyFill="1" applyBorder="1" applyAlignment="1" applyProtection="1">
      <alignment wrapText="1"/>
    </xf>
    <xf numFmtId="0" fontId="6" fillId="0" borderId="0" xfId="0" applyFont="1" applyAlignment="1" applyProtection="1">
      <alignment vertical="top" wrapText="1"/>
    </xf>
    <xf numFmtId="0" fontId="6" fillId="0" borderId="0" xfId="0" applyFont="1" applyAlignment="1" applyProtection="1">
      <alignment wrapText="1"/>
    </xf>
    <xf numFmtId="0" fontId="6" fillId="0" borderId="0" xfId="0" applyFont="1" applyAlignment="1" applyProtection="1">
      <alignment horizontal="left"/>
    </xf>
    <xf numFmtId="0" fontId="6" fillId="0" borderId="0" xfId="0" applyNumberFormat="1" applyFont="1" applyAlignment="1" applyProtection="1">
      <alignment horizontal="left"/>
    </xf>
    <xf numFmtId="0" fontId="16" fillId="0" borderId="0" xfId="0" applyFont="1" applyProtection="1"/>
    <xf numFmtId="0" fontId="16" fillId="0" borderId="0" xfId="0" applyFont="1" applyAlignment="1" applyProtection="1">
      <alignment wrapText="1"/>
    </xf>
    <xf numFmtId="0" fontId="18" fillId="0" borderId="0" xfId="0" applyFont="1" applyFill="1" applyAlignment="1" applyProtection="1">
      <alignment wrapText="1"/>
    </xf>
    <xf numFmtId="0" fontId="19" fillId="0" borderId="0" xfId="0" applyFont="1" applyProtection="1"/>
    <xf numFmtId="0" fontId="18" fillId="6" borderId="1" xfId="0" applyFont="1" applyFill="1" applyBorder="1" applyAlignment="1" applyProtection="1">
      <alignment wrapText="1"/>
    </xf>
    <xf numFmtId="0" fontId="18" fillId="3" borderId="1" xfId="0" applyFont="1" applyFill="1" applyBorder="1" applyAlignment="1" applyProtection="1">
      <alignment horizontal="center" wrapText="1"/>
    </xf>
    <xf numFmtId="0" fontId="18" fillId="3" borderId="1" xfId="0" applyFont="1" applyFill="1" applyBorder="1" applyAlignment="1" applyProtection="1">
      <alignment horizontal="center"/>
    </xf>
    <xf numFmtId="0" fontId="16" fillId="3" borderId="0" xfId="0" applyFont="1" applyFill="1" applyProtection="1"/>
    <xf numFmtId="0" fontId="20" fillId="0" borderId="7" xfId="0" applyFont="1" applyFill="1" applyBorder="1" applyAlignment="1" applyProtection="1">
      <alignment horizontal="left" wrapText="1"/>
    </xf>
    <xf numFmtId="44" fontId="20" fillId="0" borderId="7" xfId="1" applyFont="1" applyFill="1" applyBorder="1" applyAlignment="1" applyProtection="1">
      <alignment horizontal="center"/>
    </xf>
    <xf numFmtId="0" fontId="3" fillId="0" borderId="9" xfId="0" applyFont="1" applyFill="1" applyBorder="1" applyAlignment="1" applyProtection="1">
      <alignment vertical="top" wrapText="1"/>
    </xf>
    <xf numFmtId="165" fontId="20" fillId="0" borderId="9" xfId="1" applyNumberFormat="1" applyFont="1" applyFill="1" applyBorder="1" applyAlignment="1" applyProtection="1">
      <alignment horizontal="center"/>
    </xf>
    <xf numFmtId="165" fontId="20" fillId="0" borderId="7" xfId="1" applyNumberFormat="1" applyFont="1" applyFill="1" applyBorder="1" applyAlignment="1" applyProtection="1">
      <alignment horizontal="center"/>
    </xf>
    <xf numFmtId="0" fontId="16" fillId="0" borderId="0" xfId="0" applyFont="1" applyAlignment="1" applyProtection="1">
      <alignment vertical="center"/>
    </xf>
    <xf numFmtId="0" fontId="4" fillId="0" borderId="1" xfId="0" applyFont="1" applyFill="1" applyBorder="1" applyAlignment="1" applyProtection="1">
      <alignment horizontal="left" wrapText="1" indent="3"/>
    </xf>
    <xf numFmtId="165" fontId="18" fillId="0" borderId="1" xfId="1" applyNumberFormat="1" applyFont="1" applyFill="1" applyBorder="1" applyAlignment="1" applyProtection="1">
      <alignment horizontal="center"/>
    </xf>
    <xf numFmtId="0" fontId="2" fillId="0" borderId="1" xfId="0" applyFont="1" applyFill="1" applyBorder="1" applyAlignment="1" applyProtection="1">
      <alignment horizontal="left" wrapText="1" indent="3"/>
    </xf>
    <xf numFmtId="0" fontId="20" fillId="0" borderId="1" xfId="0" applyFont="1" applyFill="1" applyBorder="1" applyAlignment="1" applyProtection="1">
      <alignment horizontal="left" vertical="top" wrapText="1" indent="3"/>
    </xf>
    <xf numFmtId="165" fontId="20" fillId="0" borderId="1" xfId="1" applyNumberFormat="1" applyFont="1" applyFill="1" applyBorder="1" applyAlignment="1" applyProtection="1">
      <alignment horizontal="center"/>
    </xf>
    <xf numFmtId="0" fontId="20" fillId="0" borderId="1" xfId="0" applyFont="1" applyFill="1" applyBorder="1" applyAlignment="1" applyProtection="1">
      <alignment horizontal="left" wrapText="1" indent="3"/>
    </xf>
    <xf numFmtId="164" fontId="20" fillId="0" borderId="1" xfId="2" applyNumberFormat="1" applyFont="1" applyFill="1" applyBorder="1" applyAlignment="1" applyProtection="1">
      <alignment horizontal="center"/>
    </xf>
    <xf numFmtId="0" fontId="12" fillId="0" borderId="0" xfId="0" applyFont="1" applyFill="1" applyBorder="1" applyAlignment="1" applyProtection="1">
      <alignment horizontal="center" wrapText="1"/>
      <protection locked="0"/>
    </xf>
    <xf numFmtId="0" fontId="34" fillId="0" borderId="0" xfId="0" applyFont="1" applyFill="1" applyBorder="1" applyAlignment="1" applyProtection="1">
      <alignment horizontal="center" wrapText="1"/>
      <protection locked="0"/>
    </xf>
    <xf numFmtId="0" fontId="6" fillId="0" borderId="0" xfId="0" applyFont="1" applyAlignment="1" applyProtection="1">
      <alignment vertical="top"/>
    </xf>
    <xf numFmtId="0" fontId="6" fillId="0" borderId="0" xfId="0" applyFont="1" applyAlignment="1" applyProtection="1">
      <alignment horizontal="center"/>
    </xf>
    <xf numFmtId="0" fontId="14" fillId="5" borderId="0" xfId="0" applyFont="1" applyFill="1" applyAlignment="1" applyProtection="1">
      <alignment horizontal="center"/>
    </xf>
    <xf numFmtId="0" fontId="13" fillId="3" borderId="28" xfId="0" applyFont="1" applyFill="1" applyBorder="1" applyAlignment="1" applyProtection="1">
      <alignment horizontal="center" wrapText="1"/>
    </xf>
    <xf numFmtId="0" fontId="8" fillId="3" borderId="0" xfId="0" applyFont="1" applyFill="1" applyAlignment="1" applyProtection="1">
      <alignment horizontal="center" wrapText="1"/>
    </xf>
    <xf numFmtId="0" fontId="9" fillId="0" borderId="2" xfId="0" applyFont="1" applyFill="1" applyBorder="1" applyAlignment="1" applyProtection="1">
      <alignment horizontal="center" wrapText="1"/>
    </xf>
    <xf numFmtId="0" fontId="9" fillId="0" borderId="3" xfId="0" applyFont="1" applyFill="1" applyBorder="1" applyAlignment="1" applyProtection="1">
      <alignment horizontal="center" wrapText="1"/>
    </xf>
    <xf numFmtId="0" fontId="9" fillId="0" borderId="22" xfId="0" applyFont="1" applyFill="1" applyBorder="1" applyAlignment="1" applyProtection="1">
      <alignment horizontal="center" wrapText="1"/>
    </xf>
    <xf numFmtId="0" fontId="9" fillId="0" borderId="4" xfId="0" applyFont="1" applyFill="1" applyBorder="1" applyAlignment="1" applyProtection="1">
      <alignment horizontal="center" wrapText="1"/>
    </xf>
    <xf numFmtId="0" fontId="6" fillId="3" borderId="2" xfId="0" applyFont="1" applyFill="1" applyBorder="1" applyAlignment="1" applyProtection="1">
      <alignment horizontal="center" wrapText="1"/>
    </xf>
    <xf numFmtId="0" fontId="6" fillId="3" borderId="6"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29" fillId="4" borderId="2" xfId="0" applyFont="1" applyFill="1" applyBorder="1" applyAlignment="1" applyProtection="1">
      <alignment horizontal="center" vertical="center" wrapText="1"/>
    </xf>
    <xf numFmtId="0" fontId="29" fillId="4" borderId="6"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3" xfId="0" applyFont="1" applyFill="1" applyBorder="1" applyAlignment="1" applyProtection="1">
      <alignment horizontal="center" wrapText="1"/>
      <protection locked="0"/>
    </xf>
    <xf numFmtId="10" fontId="6" fillId="2" borderId="2" xfId="0" applyNumberFormat="1" applyFont="1" applyFill="1" applyBorder="1" applyAlignment="1" applyProtection="1">
      <alignment horizontal="center" wrapText="1"/>
      <protection locked="0"/>
    </xf>
    <xf numFmtId="10" fontId="6" fillId="2" borderId="6" xfId="0" applyNumberFormat="1" applyFont="1" applyFill="1" applyBorder="1" applyAlignment="1" applyProtection="1">
      <alignment horizontal="center" wrapText="1"/>
      <protection locked="0"/>
    </xf>
    <xf numFmtId="10" fontId="6" fillId="2" borderId="3" xfId="0" applyNumberFormat="1" applyFont="1" applyFill="1" applyBorder="1" applyAlignment="1" applyProtection="1">
      <alignment horizontal="center" wrapText="1"/>
      <protection locked="0"/>
    </xf>
    <xf numFmtId="0" fontId="26" fillId="0" borderId="0" xfId="0" applyFont="1" applyAlignment="1" applyProtection="1">
      <alignment horizontal="left" wrapText="1" indent="1"/>
    </xf>
    <xf numFmtId="0" fontId="19" fillId="0" borderId="0" xfId="0" applyFont="1" applyAlignment="1" applyProtection="1">
      <alignment horizontal="left" wrapText="1" indent="1"/>
    </xf>
    <xf numFmtId="0" fontId="27" fillId="3" borderId="1" xfId="0" applyFont="1" applyFill="1" applyBorder="1" applyAlignment="1" applyProtection="1">
      <alignment horizontal="left" vertical="center" wrapText="1" indent="3"/>
    </xf>
    <xf numFmtId="0" fontId="20" fillId="3" borderId="1" xfId="0" applyFont="1" applyFill="1" applyBorder="1" applyAlignment="1" applyProtection="1">
      <alignment horizontal="left" vertical="center" wrapText="1" indent="3"/>
    </xf>
    <xf numFmtId="0" fontId="21" fillId="0" borderId="0" xfId="0" applyFont="1" applyAlignment="1" applyProtection="1">
      <alignment horizontal="center" wrapText="1"/>
    </xf>
    <xf numFmtId="0" fontId="16" fillId="0" borderId="0" xfId="0" applyFont="1" applyAlignment="1" applyProtection="1">
      <alignment vertical="top" wrapText="1"/>
    </xf>
    <xf numFmtId="0" fontId="16" fillId="0" borderId="0" xfId="0" applyFont="1" applyAlignment="1" applyProtection="1">
      <alignment wrapText="1"/>
    </xf>
    <xf numFmtId="0" fontId="15" fillId="0" borderId="0" xfId="0" applyFont="1" applyAlignment="1" applyProtection="1">
      <alignment horizontal="left" vertical="top" wrapText="1"/>
    </xf>
    <xf numFmtId="0" fontId="18" fillId="6" borderId="1" xfId="0" applyFont="1" applyFill="1" applyBorder="1" applyAlignment="1" applyProtection="1">
      <alignment horizontal="center" wrapText="1"/>
    </xf>
    <xf numFmtId="0" fontId="8" fillId="0" borderId="0" xfId="0" applyFont="1" applyAlignment="1">
      <alignment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9" fillId="0" borderId="22" xfId="0" applyFont="1" applyFill="1" applyBorder="1" applyAlignment="1">
      <alignment horizontal="center" wrapText="1"/>
    </xf>
    <xf numFmtId="0" fontId="9" fillId="0" borderId="4" xfId="0" applyFont="1" applyFill="1" applyBorder="1" applyAlignment="1">
      <alignment horizontal="center" wrapText="1"/>
    </xf>
    <xf numFmtId="0" fontId="9" fillId="4" borderId="2" xfId="0" applyFont="1" applyFill="1" applyBorder="1" applyAlignment="1">
      <alignment horizontal="center" wrapText="1"/>
    </xf>
    <xf numFmtId="0" fontId="9" fillId="4" borderId="3"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cellXfs>
  <cellStyles count="3">
    <cellStyle name="Currency" xfId="1" builtinId="4"/>
    <cellStyle name="Normal" xfId="0" builtinId="0"/>
    <cellStyle name="Percent" xfId="2" builtinId="5"/>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package" Target="../embeddings/Microsoft_Office_Word_Document2.docx"/></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Office_Word_Document3.docx"/><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package" Target="../embeddings/Microsoft_Office_Word_Document4.docx"/></Relationships>
</file>

<file path=xl/worksheets/sheet1.xml><?xml version="1.0" encoding="utf-8"?>
<worksheet xmlns="http://schemas.openxmlformats.org/spreadsheetml/2006/main" xmlns:r="http://schemas.openxmlformats.org/officeDocument/2006/relationships">
  <dimension ref="A1:B28"/>
  <sheetViews>
    <sheetView showGridLines="0" tabSelected="1" zoomScaleNormal="100" workbookViewId="0">
      <selection sqref="A1:B1"/>
    </sheetView>
  </sheetViews>
  <sheetFormatPr defaultColWidth="9.109375" defaultRowHeight="13.2"/>
  <cols>
    <col min="1" max="1" width="40.6640625" style="76" customWidth="1"/>
    <col min="2" max="2" width="88.88671875" style="76" bestFit="1" customWidth="1"/>
    <col min="3" max="16384" width="9.109375" style="76"/>
  </cols>
  <sheetData>
    <row r="1" spans="1:2" s="65" customFormat="1" ht="20.399999999999999">
      <c r="A1" s="107" t="s">
        <v>23</v>
      </c>
      <c r="B1" s="107"/>
    </row>
    <row r="2" spans="1:2" s="65" customFormat="1" ht="12.75" customHeight="1">
      <c r="A2" s="79"/>
      <c r="B2" s="79"/>
    </row>
    <row r="3" spans="1:2" s="65" customFormat="1" ht="30.75" customHeight="1">
      <c r="A3" s="108" t="s">
        <v>75</v>
      </c>
      <c r="B3" s="108"/>
    </row>
    <row r="4" spans="1:2" s="65" customFormat="1" ht="12.75" customHeight="1">
      <c r="A4" s="66"/>
      <c r="B4" s="66"/>
    </row>
    <row r="5" spans="1:2" s="65" customFormat="1">
      <c r="A5" s="67" t="s">
        <v>0</v>
      </c>
      <c r="B5" s="68" t="s">
        <v>24</v>
      </c>
    </row>
    <row r="6" spans="1:2" s="71" customFormat="1">
      <c r="A6" s="69"/>
      <c r="B6" s="70"/>
    </row>
    <row r="7" spans="1:2" s="65" customFormat="1">
      <c r="A7" s="67" t="s">
        <v>37</v>
      </c>
      <c r="B7" s="68" t="s">
        <v>38</v>
      </c>
    </row>
    <row r="8" spans="1:2" s="71" customFormat="1">
      <c r="A8" s="69"/>
      <c r="B8" s="70"/>
    </row>
    <row r="9" spans="1:2" s="65" customFormat="1">
      <c r="A9" s="67" t="s">
        <v>1</v>
      </c>
      <c r="B9" s="68" t="s">
        <v>25</v>
      </c>
    </row>
    <row r="10" spans="1:2" s="65" customFormat="1">
      <c r="A10" s="72"/>
      <c r="B10" s="73"/>
    </row>
    <row r="11" spans="1:2" s="65" customFormat="1">
      <c r="A11" s="67" t="s">
        <v>2</v>
      </c>
      <c r="B11" s="68" t="s">
        <v>26</v>
      </c>
    </row>
    <row r="12" spans="1:2" s="71" customFormat="1">
      <c r="A12" s="69"/>
      <c r="B12" s="70"/>
    </row>
    <row r="13" spans="1:2" s="65" customFormat="1" ht="26.4">
      <c r="A13" s="67" t="s">
        <v>5</v>
      </c>
      <c r="B13" s="67" t="s">
        <v>34</v>
      </c>
    </row>
    <row r="14" spans="1:2" s="65" customFormat="1">
      <c r="A14" s="67"/>
      <c r="B14" s="68" t="s">
        <v>27</v>
      </c>
    </row>
    <row r="15" spans="1:2" s="65" customFormat="1">
      <c r="A15" s="67"/>
      <c r="B15" s="68" t="s">
        <v>28</v>
      </c>
    </row>
    <row r="16" spans="1:2" s="65" customFormat="1">
      <c r="A16" s="72"/>
      <c r="B16" s="73"/>
    </row>
    <row r="17" spans="1:2" s="65" customFormat="1">
      <c r="A17" s="67" t="s">
        <v>19</v>
      </c>
      <c r="B17" s="67" t="s">
        <v>35</v>
      </c>
    </row>
    <row r="18" spans="1:2" s="71" customFormat="1">
      <c r="A18" s="69"/>
      <c r="B18" s="70"/>
    </row>
    <row r="19" spans="1:2" s="65" customFormat="1" ht="39.6">
      <c r="A19" s="67" t="s">
        <v>64</v>
      </c>
      <c r="B19" s="67" t="s">
        <v>44</v>
      </c>
    </row>
    <row r="20" spans="1:2" s="65" customFormat="1">
      <c r="A20" s="67"/>
      <c r="B20" s="68" t="s">
        <v>39</v>
      </c>
    </row>
    <row r="21" spans="1:2" s="65" customFormat="1">
      <c r="A21" s="74"/>
      <c r="B21" s="75"/>
    </row>
    <row r="22" spans="1:2" s="65" customFormat="1" ht="52.8">
      <c r="A22" s="67" t="s">
        <v>63</v>
      </c>
      <c r="B22" s="67" t="s">
        <v>74</v>
      </c>
    </row>
    <row r="23" spans="1:2" s="71" customFormat="1">
      <c r="A23" s="69"/>
      <c r="B23" s="70"/>
    </row>
    <row r="24" spans="1:2" s="65" customFormat="1" ht="66">
      <c r="A24" s="67" t="s">
        <v>62</v>
      </c>
      <c r="B24" s="67" t="s">
        <v>32</v>
      </c>
    </row>
    <row r="25" spans="1:2" s="71" customFormat="1">
      <c r="A25" s="69"/>
      <c r="B25" s="70"/>
    </row>
    <row r="26" spans="1:2" s="65" customFormat="1">
      <c r="A26" s="67" t="s">
        <v>65</v>
      </c>
      <c r="B26" s="68" t="s">
        <v>33</v>
      </c>
    </row>
    <row r="27" spans="1:2" s="65" customFormat="1">
      <c r="A27" s="74"/>
      <c r="B27" s="75"/>
    </row>
    <row r="28" spans="1:2" s="65" customFormat="1" ht="39.6">
      <c r="A28" s="67" t="s">
        <v>66</v>
      </c>
      <c r="B28" s="67" t="s">
        <v>45</v>
      </c>
    </row>
  </sheetData>
  <sheetProtection password="DE66" sheet="1" objects="1" scenarios="1" selectLockedCells="1" selectUnlockedCells="1"/>
  <mergeCells count="2">
    <mergeCell ref="A1:B1"/>
    <mergeCell ref="A3:B3"/>
  </mergeCells>
  <printOptions verticalCentered="1"/>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sheetPr codeName="Sheet1"/>
  <dimension ref="A1:M63"/>
  <sheetViews>
    <sheetView showGridLines="0" zoomScale="85" zoomScaleNormal="85" zoomScaleSheetLayoutView="85" workbookViewId="0">
      <selection activeCell="B23" sqref="B23"/>
    </sheetView>
  </sheetViews>
  <sheetFormatPr defaultColWidth="9.109375" defaultRowHeight="13.2"/>
  <cols>
    <col min="1" max="1" width="43.44140625" style="83" customWidth="1"/>
    <col min="2" max="2" width="14.33203125" style="80" customWidth="1"/>
    <col min="3" max="7" width="14.33203125" style="36" customWidth="1"/>
    <col min="8" max="16384" width="9.109375" style="36"/>
  </cols>
  <sheetData>
    <row r="1" spans="1:13" ht="18">
      <c r="A1" s="112" t="s">
        <v>71</v>
      </c>
      <c r="B1" s="112"/>
      <c r="C1" s="112"/>
      <c r="D1" s="112"/>
      <c r="E1" s="112"/>
      <c r="F1" s="112"/>
      <c r="G1" s="112"/>
      <c r="H1" s="111" t="s">
        <v>40</v>
      </c>
      <c r="I1" s="111"/>
      <c r="J1" s="111"/>
      <c r="K1" s="111"/>
      <c r="L1" s="111"/>
      <c r="M1" s="111"/>
    </row>
    <row r="2" spans="1:13" ht="18.75" customHeight="1">
      <c r="A2" s="113" t="s">
        <v>76</v>
      </c>
      <c r="B2" s="113"/>
      <c r="C2" s="113"/>
      <c r="D2" s="113"/>
      <c r="E2" s="113"/>
      <c r="F2" s="113"/>
      <c r="G2" s="113"/>
    </row>
    <row r="3" spans="1:13">
      <c r="A3" s="37"/>
      <c r="B3" s="35"/>
      <c r="C3" s="38"/>
    </row>
    <row r="4" spans="1:13" ht="29.25" customHeight="1">
      <c r="A4" s="39" t="s">
        <v>0</v>
      </c>
      <c r="B4" s="124" t="s">
        <v>46</v>
      </c>
      <c r="C4" s="125"/>
      <c r="D4" s="125"/>
      <c r="E4" s="125"/>
      <c r="F4" s="125"/>
      <c r="G4" s="126"/>
      <c r="H4" s="110" t="b">
        <f>IF(B4="",FALSE,TRUE)</f>
        <v>1</v>
      </c>
      <c r="I4" s="110"/>
      <c r="J4" s="110"/>
      <c r="K4" s="110"/>
      <c r="L4" s="110"/>
      <c r="M4" s="110"/>
    </row>
    <row r="5" spans="1:13">
      <c r="A5" s="39" t="s">
        <v>37</v>
      </c>
      <c r="B5" s="124" t="s">
        <v>41</v>
      </c>
      <c r="C5" s="125"/>
      <c r="D5" s="125"/>
      <c r="E5" s="125"/>
      <c r="F5" s="125"/>
      <c r="G5" s="126"/>
      <c r="H5" s="110" t="b">
        <f>IF(B5="",FALSE,TRUE)</f>
        <v>1</v>
      </c>
      <c r="I5" s="110"/>
      <c r="J5" s="110"/>
      <c r="K5" s="110"/>
      <c r="L5" s="110"/>
      <c r="M5" s="110"/>
    </row>
    <row r="6" spans="1:13" s="34" customFormat="1">
      <c r="H6" s="40"/>
      <c r="I6" s="40"/>
      <c r="J6" s="40"/>
      <c r="K6" s="40"/>
      <c r="L6" s="40"/>
      <c r="M6" s="40"/>
    </row>
    <row r="7" spans="1:13" ht="33" customHeight="1">
      <c r="A7" s="39" t="s">
        <v>1</v>
      </c>
      <c r="B7" s="124" t="s">
        <v>47</v>
      </c>
      <c r="C7" s="125"/>
      <c r="D7" s="125"/>
      <c r="E7" s="125"/>
      <c r="F7" s="125"/>
      <c r="G7" s="126"/>
      <c r="H7" s="110" t="b">
        <f>IF(B7="",FALSE,TRUE)</f>
        <v>1</v>
      </c>
      <c r="I7" s="110"/>
      <c r="J7" s="110"/>
      <c r="K7" s="110"/>
      <c r="L7" s="110"/>
      <c r="M7" s="110"/>
    </row>
    <row r="8" spans="1:13">
      <c r="A8" s="39" t="s">
        <v>2</v>
      </c>
      <c r="B8" s="124" t="s">
        <v>42</v>
      </c>
      <c r="C8" s="125"/>
      <c r="D8" s="125"/>
      <c r="E8" s="125"/>
      <c r="F8" s="125"/>
      <c r="G8" s="126"/>
      <c r="H8" s="110" t="b">
        <f>IF(B8="",FALSE,TRUE)</f>
        <v>1</v>
      </c>
      <c r="I8" s="110"/>
      <c r="J8" s="110"/>
      <c r="K8" s="110"/>
      <c r="L8" s="110"/>
      <c r="M8" s="110"/>
    </row>
    <row r="9" spans="1:13">
      <c r="A9" s="37"/>
      <c r="B9" s="35"/>
      <c r="H9" s="40"/>
      <c r="I9" s="40"/>
      <c r="J9" s="40"/>
      <c r="K9" s="40"/>
      <c r="L9" s="40"/>
      <c r="M9" s="40"/>
    </row>
    <row r="10" spans="1:13" ht="33.75" customHeight="1">
      <c r="A10" s="39" t="s">
        <v>5</v>
      </c>
      <c r="B10" s="124" t="s">
        <v>48</v>
      </c>
      <c r="C10" s="125"/>
      <c r="D10" s="125"/>
      <c r="E10" s="125"/>
      <c r="F10" s="125"/>
      <c r="G10" s="126"/>
      <c r="H10" s="110" t="b">
        <f>IF(B10="",FALSE,TRUE)</f>
        <v>1</v>
      </c>
      <c r="I10" s="110"/>
      <c r="J10" s="110"/>
      <c r="K10" s="110"/>
      <c r="L10" s="110"/>
      <c r="M10" s="110"/>
    </row>
    <row r="11" spans="1:13" s="34" customFormat="1">
      <c r="H11" s="40"/>
      <c r="I11" s="40"/>
      <c r="J11" s="40"/>
      <c r="K11" s="40"/>
      <c r="L11" s="40"/>
      <c r="M11" s="40"/>
    </row>
    <row r="12" spans="1:13">
      <c r="A12" s="39" t="s">
        <v>19</v>
      </c>
      <c r="B12" s="127" t="s">
        <v>43</v>
      </c>
      <c r="C12" s="128"/>
      <c r="D12" s="128"/>
      <c r="E12" s="128"/>
      <c r="F12" s="128"/>
      <c r="G12" s="129"/>
      <c r="H12" s="110" t="b">
        <f>IF(OR(B12="",NOT(ISNUMBER(B12))),FALSE,TRUE)</f>
        <v>0</v>
      </c>
      <c r="I12" s="110"/>
      <c r="J12" s="110"/>
      <c r="K12" s="110"/>
      <c r="L12" s="110"/>
      <c r="M12" s="110"/>
    </row>
    <row r="13" spans="1:13">
      <c r="A13" s="36"/>
      <c r="B13" s="36"/>
    </row>
    <row r="14" spans="1:13">
      <c r="A14" s="38"/>
      <c r="B14" s="38"/>
      <c r="C14" s="38"/>
      <c r="D14" s="38"/>
    </row>
    <row r="15" spans="1:13">
      <c r="A15" s="61"/>
      <c r="B15" s="118" t="s">
        <v>9</v>
      </c>
      <c r="C15" s="119"/>
      <c r="D15" s="119"/>
      <c r="E15" s="119"/>
      <c r="F15" s="119"/>
      <c r="G15" s="120"/>
      <c r="H15" s="59"/>
    </row>
    <row r="16" spans="1:13" ht="13.8">
      <c r="A16" s="62"/>
      <c r="B16" s="114" t="s">
        <v>6</v>
      </c>
      <c r="C16" s="115"/>
      <c r="D16" s="116" t="s">
        <v>7</v>
      </c>
      <c r="E16" s="117"/>
      <c r="F16" s="114" t="s">
        <v>8</v>
      </c>
      <c r="G16" s="115"/>
      <c r="H16" s="59"/>
    </row>
    <row r="17" spans="1:13" ht="13.8">
      <c r="A17" s="60"/>
      <c r="B17" s="41" t="s">
        <v>3</v>
      </c>
      <c r="C17" s="42" t="s">
        <v>4</v>
      </c>
      <c r="D17" s="41" t="s">
        <v>3</v>
      </c>
      <c r="E17" s="42" t="s">
        <v>4</v>
      </c>
      <c r="F17" s="41" t="s">
        <v>3</v>
      </c>
      <c r="G17" s="42" t="s">
        <v>4</v>
      </c>
      <c r="H17" s="59"/>
    </row>
    <row r="18" spans="1:13" ht="13.8">
      <c r="A18" s="43" t="str">
        <f>PrevPlan</f>
        <v>{Name, most popular plan}</v>
      </c>
      <c r="B18" s="44"/>
      <c r="C18" s="45"/>
      <c r="D18" s="44"/>
      <c r="E18" s="45"/>
      <c r="F18" s="44"/>
      <c r="G18" s="45"/>
      <c r="H18" s="59"/>
    </row>
    <row r="19" spans="1:13" ht="28.2">
      <c r="A19" s="46" t="s">
        <v>60</v>
      </c>
      <c r="B19" s="77" t="s">
        <v>57</v>
      </c>
      <c r="C19" s="77" t="s">
        <v>57</v>
      </c>
      <c r="D19" s="77" t="s">
        <v>57</v>
      </c>
      <c r="E19" s="77" t="s">
        <v>57</v>
      </c>
      <c r="F19" s="77" t="s">
        <v>57</v>
      </c>
      <c r="G19" s="78" t="s">
        <v>57</v>
      </c>
      <c r="H19" s="63" t="b">
        <f t="shared" ref="H19:M19" si="0">IF(OR(B19="",NOT(ISNUMBER(B19))),FALSE,TRUE)</f>
        <v>0</v>
      </c>
      <c r="I19" s="47" t="b">
        <f t="shared" si="0"/>
        <v>0</v>
      </c>
      <c r="J19" s="47" t="b">
        <f t="shared" si="0"/>
        <v>0</v>
      </c>
      <c r="K19" s="47" t="b">
        <f t="shared" si="0"/>
        <v>0</v>
      </c>
      <c r="L19" s="47" t="b">
        <f t="shared" si="0"/>
        <v>0</v>
      </c>
      <c r="M19" s="47" t="b">
        <f t="shared" si="0"/>
        <v>0</v>
      </c>
    </row>
    <row r="20" spans="1:13" ht="13.8">
      <c r="A20" s="43" t="str">
        <f>NewPlan</f>
        <v>{Name, new health care plan}</v>
      </c>
      <c r="B20" s="44"/>
      <c r="C20" s="45"/>
      <c r="D20" s="44"/>
      <c r="E20" s="45"/>
      <c r="F20" s="44"/>
      <c r="G20" s="45"/>
      <c r="H20" s="64"/>
    </row>
    <row r="21" spans="1:13" ht="28.2">
      <c r="A21" s="48" t="s">
        <v>61</v>
      </c>
      <c r="B21" s="49" t="e">
        <f t="shared" ref="B21:G21" si="1">B19+B27</f>
        <v>#VALUE!</v>
      </c>
      <c r="C21" s="50" t="e">
        <f t="shared" si="1"/>
        <v>#VALUE!</v>
      </c>
      <c r="D21" s="49" t="e">
        <f t="shared" si="1"/>
        <v>#VALUE!</v>
      </c>
      <c r="E21" s="50" t="e">
        <f t="shared" si="1"/>
        <v>#VALUE!</v>
      </c>
      <c r="F21" s="49" t="e">
        <f t="shared" si="1"/>
        <v>#VALUE!</v>
      </c>
      <c r="G21" s="50" t="e">
        <f t="shared" si="1"/>
        <v>#VALUE!</v>
      </c>
      <c r="H21" s="64"/>
    </row>
    <row r="22" spans="1:13" ht="48" customHeight="1">
      <c r="A22" s="121" t="s">
        <v>68</v>
      </c>
      <c r="B22" s="122"/>
      <c r="C22" s="122"/>
      <c r="D22" s="122"/>
      <c r="E22" s="122"/>
      <c r="F22" s="122"/>
      <c r="G22" s="123"/>
      <c r="H22" s="64"/>
    </row>
    <row r="23" spans="1:13" ht="13.8">
      <c r="A23" s="51" t="s">
        <v>53</v>
      </c>
      <c r="B23" s="77" t="s">
        <v>57</v>
      </c>
      <c r="C23" s="77" t="s">
        <v>57</v>
      </c>
      <c r="D23" s="77" t="s">
        <v>57</v>
      </c>
      <c r="E23" s="77" t="s">
        <v>57</v>
      </c>
      <c r="F23" s="77" t="s">
        <v>57</v>
      </c>
      <c r="G23" s="78" t="s">
        <v>57</v>
      </c>
      <c r="H23" s="63" t="b">
        <f>IF(OR(B23="",NOT(ISNUMBER(B23))),FALSE,TRUE)</f>
        <v>0</v>
      </c>
      <c r="I23" s="47" t="b">
        <f t="shared" ref="I23:I26" si="2">IF(OR(C23="",NOT(ISNUMBER(C23))),FALSE,TRUE)</f>
        <v>0</v>
      </c>
      <c r="J23" s="47" t="b">
        <f t="shared" ref="J23:J26" si="3">IF(OR(D23="",NOT(ISNUMBER(D23))),FALSE,TRUE)</f>
        <v>0</v>
      </c>
      <c r="K23" s="47" t="b">
        <f t="shared" ref="K23:K26" si="4">IF(OR(E23="",NOT(ISNUMBER(E23))),FALSE,TRUE)</f>
        <v>0</v>
      </c>
      <c r="L23" s="47" t="b">
        <f t="shared" ref="L23:L26" si="5">IF(OR(F23="",NOT(ISNUMBER(F23))),FALSE,TRUE)</f>
        <v>0</v>
      </c>
      <c r="M23" s="47" t="b">
        <f t="shared" ref="M23:M26" si="6">IF(OR(G23="",NOT(ISNUMBER(G23))),FALSE,TRUE)</f>
        <v>0</v>
      </c>
    </row>
    <row r="24" spans="1:13" ht="27.6">
      <c r="A24" s="52" t="s">
        <v>54</v>
      </c>
      <c r="B24" s="77" t="s">
        <v>57</v>
      </c>
      <c r="C24" s="77" t="s">
        <v>57</v>
      </c>
      <c r="D24" s="77" t="s">
        <v>57</v>
      </c>
      <c r="E24" s="77" t="s">
        <v>57</v>
      </c>
      <c r="F24" s="77" t="s">
        <v>57</v>
      </c>
      <c r="G24" s="78" t="s">
        <v>57</v>
      </c>
      <c r="H24" s="63" t="b">
        <f t="shared" ref="H24:H26" si="7">IF(OR(B24="",NOT(ISNUMBER(B24))),FALSE,TRUE)</f>
        <v>0</v>
      </c>
      <c r="I24" s="47" t="b">
        <f t="shared" si="2"/>
        <v>0</v>
      </c>
      <c r="J24" s="47" t="b">
        <f t="shared" si="3"/>
        <v>0</v>
      </c>
      <c r="K24" s="47" t="b">
        <f t="shared" si="4"/>
        <v>0</v>
      </c>
      <c r="L24" s="47" t="b">
        <f t="shared" si="5"/>
        <v>0</v>
      </c>
      <c r="M24" s="47" t="b">
        <f t="shared" si="6"/>
        <v>0</v>
      </c>
    </row>
    <row r="25" spans="1:13" ht="13.8">
      <c r="A25" s="53" t="s">
        <v>55</v>
      </c>
      <c r="B25" s="77" t="s">
        <v>57</v>
      </c>
      <c r="C25" s="77" t="s">
        <v>57</v>
      </c>
      <c r="D25" s="77" t="s">
        <v>57</v>
      </c>
      <c r="E25" s="77" t="s">
        <v>57</v>
      </c>
      <c r="F25" s="77" t="s">
        <v>57</v>
      </c>
      <c r="G25" s="78" t="s">
        <v>57</v>
      </c>
      <c r="H25" s="63" t="b">
        <f t="shared" ref="H25:M25" si="8">IF(OR(B25="",NOT(ISNUMBER(B25))),FALSE,TRUE)</f>
        <v>0</v>
      </c>
      <c r="I25" s="47" t="b">
        <f t="shared" si="8"/>
        <v>0</v>
      </c>
      <c r="J25" s="47" t="b">
        <f t="shared" si="8"/>
        <v>0</v>
      </c>
      <c r="K25" s="47" t="b">
        <f t="shared" si="8"/>
        <v>0</v>
      </c>
      <c r="L25" s="47" t="b">
        <f t="shared" si="8"/>
        <v>0</v>
      </c>
      <c r="M25" s="47" t="b">
        <f t="shared" si="8"/>
        <v>0</v>
      </c>
    </row>
    <row r="26" spans="1:13" ht="30" customHeight="1">
      <c r="A26" s="52" t="s">
        <v>56</v>
      </c>
      <c r="B26" s="77" t="s">
        <v>57</v>
      </c>
      <c r="C26" s="77" t="s">
        <v>57</v>
      </c>
      <c r="D26" s="77" t="s">
        <v>57</v>
      </c>
      <c r="E26" s="77" t="s">
        <v>57</v>
      </c>
      <c r="F26" s="77" t="s">
        <v>57</v>
      </c>
      <c r="G26" s="78" t="s">
        <v>57</v>
      </c>
      <c r="H26" s="63" t="b">
        <f t="shared" si="7"/>
        <v>0</v>
      </c>
      <c r="I26" s="47" t="b">
        <f t="shared" si="2"/>
        <v>0</v>
      </c>
      <c r="J26" s="47" t="b">
        <f t="shared" si="3"/>
        <v>0</v>
      </c>
      <c r="K26" s="47" t="b">
        <f t="shared" si="4"/>
        <v>0</v>
      </c>
      <c r="L26" s="47" t="b">
        <f t="shared" si="5"/>
        <v>0</v>
      </c>
      <c r="M26" s="47" t="b">
        <f t="shared" si="6"/>
        <v>0</v>
      </c>
    </row>
    <row r="27" spans="1:13" ht="13.8">
      <c r="A27" s="54" t="s">
        <v>69</v>
      </c>
      <c r="B27" s="55">
        <f t="shared" ref="B27:G27" si="9">SUM(B23:B26)</f>
        <v>0</v>
      </c>
      <c r="C27" s="56">
        <f t="shared" si="9"/>
        <v>0</v>
      </c>
      <c r="D27" s="55">
        <f t="shared" si="9"/>
        <v>0</v>
      </c>
      <c r="E27" s="56">
        <f t="shared" si="9"/>
        <v>0</v>
      </c>
      <c r="F27" s="55">
        <f t="shared" si="9"/>
        <v>0</v>
      </c>
      <c r="G27" s="56">
        <f t="shared" si="9"/>
        <v>0</v>
      </c>
      <c r="H27" s="59"/>
    </row>
    <row r="28" spans="1:13" ht="13.8">
      <c r="A28" s="81" t="s">
        <v>70</v>
      </c>
      <c r="B28" s="57" t="e">
        <f t="shared" ref="B28:G28" si="10">B21/B19-1</f>
        <v>#VALUE!</v>
      </c>
      <c r="C28" s="58" t="e">
        <f t="shared" si="10"/>
        <v>#VALUE!</v>
      </c>
      <c r="D28" s="57" t="e">
        <f t="shared" si="10"/>
        <v>#VALUE!</v>
      </c>
      <c r="E28" s="58" t="e">
        <f t="shared" si="10"/>
        <v>#VALUE!</v>
      </c>
      <c r="F28" s="57" t="e">
        <f t="shared" si="10"/>
        <v>#VALUE!</v>
      </c>
      <c r="G28" s="58" t="e">
        <f t="shared" si="10"/>
        <v>#VALUE!</v>
      </c>
      <c r="H28" s="59"/>
    </row>
    <row r="29" spans="1:13">
      <c r="A29" s="37"/>
      <c r="B29" s="35"/>
      <c r="C29" s="38"/>
    </row>
    <row r="54" spans="1:7">
      <c r="A54" s="82"/>
      <c r="B54" s="109"/>
      <c r="C54" s="109"/>
      <c r="D54" s="109"/>
      <c r="E54" s="109"/>
      <c r="F54" s="109"/>
      <c r="G54" s="109"/>
    </row>
    <row r="55" spans="1:7">
      <c r="B55" s="84"/>
    </row>
    <row r="56" spans="1:7">
      <c r="B56" s="85"/>
    </row>
    <row r="57" spans="1:7">
      <c r="B57" s="84"/>
    </row>
    <row r="58" spans="1:7">
      <c r="B58" s="84"/>
    </row>
    <row r="59" spans="1:7">
      <c r="B59" s="84"/>
    </row>
    <row r="60" spans="1:7">
      <c r="B60" s="84"/>
    </row>
    <row r="61" spans="1:7">
      <c r="B61" s="84"/>
    </row>
    <row r="62" spans="1:7">
      <c r="B62" s="84"/>
    </row>
    <row r="63" spans="1:7">
      <c r="B63" s="84"/>
    </row>
  </sheetData>
  <sheetProtection password="DE66" sheet="1" objects="1" scenarios="1" selectLockedCells="1"/>
  <mergeCells count="21">
    <mergeCell ref="B7:G7"/>
    <mergeCell ref="B8:G8"/>
    <mergeCell ref="B10:G10"/>
    <mergeCell ref="B12:G12"/>
    <mergeCell ref="B5:G5"/>
    <mergeCell ref="B54:G54"/>
    <mergeCell ref="H10:M10"/>
    <mergeCell ref="H12:M12"/>
    <mergeCell ref="H1:M1"/>
    <mergeCell ref="H4:M4"/>
    <mergeCell ref="H5:M5"/>
    <mergeCell ref="H7:M7"/>
    <mergeCell ref="H8:M8"/>
    <mergeCell ref="A1:G1"/>
    <mergeCell ref="A2:G2"/>
    <mergeCell ref="B16:C16"/>
    <mergeCell ref="D16:E16"/>
    <mergeCell ref="F16:G16"/>
    <mergeCell ref="B15:G15"/>
    <mergeCell ref="A22:G22"/>
    <mergeCell ref="B4:G4"/>
  </mergeCells>
  <conditionalFormatting sqref="H19:M19 H4:M5 H7:M8 H10:M10 H12:M12 H23:M26">
    <cfRule type="cellIs" dxfId="1" priority="37" operator="equal">
      <formula>FALSE</formula>
    </cfRule>
    <cfRule type="cellIs" dxfId="0" priority="38" operator="equal">
      <formula>TRUE</formula>
    </cfRule>
  </conditionalFormatting>
  <dataValidations count="2">
    <dataValidation type="list" allowBlank="1" showInputMessage="1" showErrorMessage="1" sqref="B9">
      <formula1>"Select a Metal Level,Bronze,Silver,Gold,Platinum,Catastrophic"</formula1>
    </dataValidation>
    <dataValidation type="list" allowBlank="1" showInputMessage="1" showErrorMessage="1" error="Please choose a metal level from the drop down list." sqref="B8">
      <formula1>"(Select a Metal Level),Bronze,Silver,Gold,Platinum,Catastrophic"</formula1>
    </dataValidation>
  </dataValidations>
  <pageMargins left="0.5" right="0.5" top="0.5" bottom="0.5" header="0.3" footer="0.3"/>
  <pageSetup scale="96" fitToHeight="2" orientation="landscape" r:id="rId1"/>
  <rowBreaks count="1" manualBreakCount="1">
    <brk id="29" max="16383" man="1"/>
  </rowBreaks>
  <colBreaks count="1" manualBreakCount="1">
    <brk id="7" max="27" man="1"/>
  </colBreaks>
  <ignoredErrors>
    <ignoredError sqref="B21:D21" evalError="1"/>
  </ignoredErrors>
</worksheet>
</file>

<file path=xl/worksheets/sheet3.xml><?xml version="1.0" encoding="utf-8"?>
<worksheet xmlns="http://schemas.openxmlformats.org/spreadsheetml/2006/main" xmlns:r="http://schemas.openxmlformats.org/officeDocument/2006/relationships">
  <sheetPr codeName="Sheet2"/>
  <dimension ref="A1:G34"/>
  <sheetViews>
    <sheetView showGridLines="0" view="pageLayout" zoomScale="85" zoomScaleNormal="100" zoomScaleSheetLayoutView="100" zoomScalePageLayoutView="85" workbookViewId="0">
      <selection activeCell="B14" sqref="B14"/>
    </sheetView>
  </sheetViews>
  <sheetFormatPr defaultColWidth="9.109375" defaultRowHeight="15.6"/>
  <cols>
    <col min="1" max="1" width="42.88671875" style="86" customWidth="1"/>
    <col min="2" max="3" width="8.6640625" style="86" bestFit="1" customWidth="1"/>
    <col min="4" max="4" width="9.5546875" style="86" bestFit="1" customWidth="1"/>
    <col min="5" max="7" width="8.6640625" style="86" bestFit="1" customWidth="1"/>
    <col min="8" max="16384" width="9.109375" style="86"/>
  </cols>
  <sheetData>
    <row r="1" spans="1:7" ht="39" customHeight="1">
      <c r="A1" s="134" t="s">
        <v>67</v>
      </c>
      <c r="B1" s="134"/>
      <c r="C1" s="134"/>
      <c r="D1" s="134"/>
      <c r="E1" s="134"/>
      <c r="F1" s="134"/>
      <c r="G1" s="134"/>
    </row>
    <row r="3" spans="1:7" ht="33.75" customHeight="1">
      <c r="A3" s="135" t="s">
        <v>77</v>
      </c>
      <c r="B3" s="135"/>
      <c r="C3" s="135"/>
      <c r="D3" s="135"/>
      <c r="E3" s="135"/>
      <c r="F3" s="135"/>
      <c r="G3" s="135"/>
    </row>
    <row r="5" spans="1:7" ht="79.5" customHeight="1">
      <c r="A5" s="136" t="s">
        <v>72</v>
      </c>
      <c r="B5" s="136"/>
      <c r="C5" s="136"/>
      <c r="D5" s="136"/>
      <c r="E5" s="136"/>
      <c r="F5" s="136"/>
      <c r="G5" s="136"/>
    </row>
    <row r="6" spans="1:7" ht="15.75" customHeight="1">
      <c r="A6" s="87"/>
      <c r="B6" s="87"/>
      <c r="C6" s="87"/>
      <c r="D6" s="87"/>
      <c r="E6" s="87"/>
      <c r="F6" s="87"/>
      <c r="G6" s="87"/>
    </row>
    <row r="7" spans="1:7" ht="63.75" customHeight="1">
      <c r="A7" s="136" t="s">
        <v>73</v>
      </c>
      <c r="B7" s="136"/>
      <c r="C7" s="136"/>
      <c r="D7" s="136"/>
      <c r="E7" s="136"/>
      <c r="F7" s="136"/>
      <c r="G7" s="136"/>
    </row>
    <row r="9" spans="1:7" ht="68.25" customHeight="1">
      <c r="A9" s="137" t="str">
        <f>"This example compares the health plan monthly cost for " &amp; PrevPlan &amp; " before federal health care reform to the health plan monthly cost for the new " &amp; NewPlan &amp; " health plan offered after health care reform."</f>
        <v>This example compares the health plan monthly cost for {Name, most popular plan} before federal health care reform to the health plan monthly cost for the new {Name, new health care plan} health plan offered after health care reform.</v>
      </c>
      <c r="B9" s="137"/>
      <c r="C9" s="137"/>
      <c r="D9" s="137"/>
      <c r="E9" s="137"/>
      <c r="F9" s="137"/>
      <c r="G9" s="137"/>
    </row>
    <row r="10" spans="1:7">
      <c r="A10" s="88"/>
      <c r="B10" s="89"/>
      <c r="C10" s="89"/>
      <c r="D10" s="89"/>
      <c r="E10" s="89"/>
      <c r="F10" s="89"/>
      <c r="G10" s="89"/>
    </row>
    <row r="11" spans="1:7">
      <c r="A11" s="90"/>
      <c r="B11" s="138" t="s">
        <v>6</v>
      </c>
      <c r="C11" s="138"/>
      <c r="D11" s="138" t="s">
        <v>7</v>
      </c>
      <c r="E11" s="138"/>
      <c r="F11" s="138" t="s">
        <v>8</v>
      </c>
      <c r="G11" s="138"/>
    </row>
    <row r="12" spans="1:7" s="93" customFormat="1" ht="15.75" customHeight="1">
      <c r="A12" s="91"/>
      <c r="B12" s="92" t="s">
        <v>3</v>
      </c>
      <c r="C12" s="92" t="s">
        <v>4</v>
      </c>
      <c r="D12" s="92" t="s">
        <v>3</v>
      </c>
      <c r="E12" s="92" t="s">
        <v>4</v>
      </c>
      <c r="F12" s="92" t="s">
        <v>3</v>
      </c>
      <c r="G12" s="92" t="s">
        <v>4</v>
      </c>
    </row>
    <row r="13" spans="1:7">
      <c r="A13" s="94" t="str">
        <f>PrevPlan</f>
        <v>{Name, most popular plan}</v>
      </c>
      <c r="B13" s="95"/>
      <c r="C13" s="95"/>
      <c r="D13" s="95"/>
      <c r="E13" s="95"/>
      <c r="F13" s="95"/>
      <c r="G13" s="95"/>
    </row>
    <row r="14" spans="1:7" ht="28.8">
      <c r="A14" s="96" t="s">
        <v>58</v>
      </c>
      <c r="B14" s="97" t="str">
        <f>Data!B19</f>
        <v>$ ***</v>
      </c>
      <c r="C14" s="97" t="str">
        <f>Data!C19</f>
        <v>$ ***</v>
      </c>
      <c r="D14" s="97" t="str">
        <f>Data!D19</f>
        <v>$ ***</v>
      </c>
      <c r="E14" s="97" t="str">
        <f>Data!E19</f>
        <v>$ ***</v>
      </c>
      <c r="F14" s="97" t="str">
        <f>Data!F19</f>
        <v>$ ***</v>
      </c>
      <c r="G14" s="97" t="str">
        <f>Data!G19</f>
        <v>$ ***</v>
      </c>
    </row>
    <row r="15" spans="1:7">
      <c r="A15" s="94" t="str">
        <f>NewPlan</f>
        <v>{Name, new health care plan}</v>
      </c>
      <c r="B15" s="98"/>
      <c r="C15" s="98"/>
      <c r="D15" s="98"/>
      <c r="E15" s="98"/>
      <c r="F15" s="98"/>
      <c r="G15" s="98"/>
    </row>
    <row r="16" spans="1:7" ht="28.8">
      <c r="A16" s="96" t="s">
        <v>59</v>
      </c>
      <c r="B16" s="97" t="e">
        <f>Data!B21</f>
        <v>#VALUE!</v>
      </c>
      <c r="C16" s="97" t="e">
        <f>Data!C21</f>
        <v>#VALUE!</v>
      </c>
      <c r="D16" s="97" t="e">
        <f>Data!D21</f>
        <v>#VALUE!</v>
      </c>
      <c r="E16" s="97" t="e">
        <f>Data!E21</f>
        <v>#VALUE!</v>
      </c>
      <c r="F16" s="97" t="e">
        <f>Data!F21</f>
        <v>#VALUE!</v>
      </c>
      <c r="G16" s="97" t="e">
        <f>Data!G21</f>
        <v>#VALUE!</v>
      </c>
    </row>
    <row r="17" spans="1:7" s="99" customFormat="1" ht="48" customHeight="1">
      <c r="A17" s="132" t="s">
        <v>68</v>
      </c>
      <c r="B17" s="133"/>
      <c r="C17" s="133"/>
      <c r="D17" s="133"/>
      <c r="E17" s="133"/>
      <c r="F17" s="133"/>
      <c r="G17" s="133"/>
    </row>
    <row r="18" spans="1:7">
      <c r="A18" s="100" t="s">
        <v>49</v>
      </c>
      <c r="B18" s="101" t="str">
        <f>Data!B23</f>
        <v>$ ***</v>
      </c>
      <c r="C18" s="101" t="str">
        <f>Data!C23</f>
        <v>$ ***</v>
      </c>
      <c r="D18" s="101" t="str">
        <f>Data!D23</f>
        <v>$ ***</v>
      </c>
      <c r="E18" s="101" t="str">
        <f>Data!E23</f>
        <v>$ ***</v>
      </c>
      <c r="F18" s="101" t="str">
        <f>Data!F23</f>
        <v>$ ***</v>
      </c>
      <c r="G18" s="101" t="str">
        <f>Data!G23</f>
        <v>$ ***</v>
      </c>
    </row>
    <row r="19" spans="1:7" ht="28.8">
      <c r="A19" s="102" t="s">
        <v>50</v>
      </c>
      <c r="B19" s="101" t="str">
        <f>Data!B24</f>
        <v>$ ***</v>
      </c>
      <c r="C19" s="101" t="str">
        <f>Data!C24</f>
        <v>$ ***</v>
      </c>
      <c r="D19" s="101" t="str">
        <f>Data!D24</f>
        <v>$ ***</v>
      </c>
      <c r="E19" s="101" t="str">
        <f>Data!E24</f>
        <v>$ ***</v>
      </c>
      <c r="F19" s="101" t="str">
        <f>Data!F24</f>
        <v>$ ***</v>
      </c>
      <c r="G19" s="101" t="str">
        <f>Data!G24</f>
        <v>$ ***</v>
      </c>
    </row>
    <row r="20" spans="1:7">
      <c r="A20" s="100" t="s">
        <v>51</v>
      </c>
      <c r="B20" s="101" t="str">
        <f>Data!B25</f>
        <v>$ ***</v>
      </c>
      <c r="C20" s="101" t="str">
        <f>Data!C25</f>
        <v>$ ***</v>
      </c>
      <c r="D20" s="101" t="str">
        <f>Data!D25</f>
        <v>$ ***</v>
      </c>
      <c r="E20" s="101" t="str">
        <f>Data!E25</f>
        <v>$ ***</v>
      </c>
      <c r="F20" s="101" t="str">
        <f>Data!F25</f>
        <v>$ ***</v>
      </c>
      <c r="G20" s="101" t="str">
        <f>Data!G25</f>
        <v>$ ***</v>
      </c>
    </row>
    <row r="21" spans="1:7" ht="45.75" customHeight="1">
      <c r="A21" s="100" t="s">
        <v>52</v>
      </c>
      <c r="B21" s="101" t="str">
        <f>Data!B26</f>
        <v>$ ***</v>
      </c>
      <c r="C21" s="101" t="str">
        <f>Data!C26</f>
        <v>$ ***</v>
      </c>
      <c r="D21" s="101" t="str">
        <f>Data!D26</f>
        <v>$ ***</v>
      </c>
      <c r="E21" s="101" t="str">
        <f>Data!E26</f>
        <v>$ ***</v>
      </c>
      <c r="F21" s="101" t="str">
        <f>Data!F26</f>
        <v>$ ***</v>
      </c>
      <c r="G21" s="101" t="str">
        <f>Data!G26</f>
        <v>$ ***</v>
      </c>
    </row>
    <row r="22" spans="1:7">
      <c r="A22" s="103" t="s">
        <v>69</v>
      </c>
      <c r="B22" s="104">
        <f>Data!B27</f>
        <v>0</v>
      </c>
      <c r="C22" s="104">
        <f>Data!C27</f>
        <v>0</v>
      </c>
      <c r="D22" s="104">
        <f>Data!D27</f>
        <v>0</v>
      </c>
      <c r="E22" s="104">
        <f>Data!E27</f>
        <v>0</v>
      </c>
      <c r="F22" s="104">
        <f>Data!F27</f>
        <v>0</v>
      </c>
      <c r="G22" s="104">
        <f>Data!G27</f>
        <v>0</v>
      </c>
    </row>
    <row r="23" spans="1:7" ht="15.75" customHeight="1">
      <c r="A23" s="105" t="s">
        <v>70</v>
      </c>
      <c r="B23" s="106" t="e">
        <f>Data!B28</f>
        <v>#VALUE!</v>
      </c>
      <c r="C23" s="106" t="e">
        <f>Data!C28</f>
        <v>#VALUE!</v>
      </c>
      <c r="D23" s="106" t="e">
        <f>Data!D28</f>
        <v>#VALUE!</v>
      </c>
      <c r="E23" s="106" t="e">
        <f>Data!E28</f>
        <v>#VALUE!</v>
      </c>
      <c r="F23" s="106" t="e">
        <f>Data!F28</f>
        <v>#VALUE!</v>
      </c>
      <c r="G23" s="106" t="e">
        <f>Data!G28</f>
        <v>#VALUE!</v>
      </c>
    </row>
    <row r="25" spans="1:7" ht="27" customHeight="1">
      <c r="A25" s="130" t="s">
        <v>36</v>
      </c>
      <c r="B25" s="131"/>
      <c r="C25" s="131"/>
      <c r="D25" s="131"/>
      <c r="E25" s="131"/>
      <c r="F25" s="131"/>
      <c r="G25" s="131"/>
    </row>
    <row r="27" spans="1:7">
      <c r="A27" s="87"/>
    </row>
    <row r="29" spans="1:7" ht="14.25" customHeight="1"/>
    <row r="30" spans="1:7">
      <c r="A30" s="89"/>
      <c r="B30" s="89"/>
      <c r="C30" s="89"/>
    </row>
    <row r="31" spans="1:7">
      <c r="A31" s="89"/>
      <c r="B31" s="89"/>
      <c r="C31" s="89"/>
    </row>
    <row r="32" spans="1:7">
      <c r="A32" s="89"/>
      <c r="B32" s="89"/>
      <c r="C32" s="89"/>
    </row>
    <row r="33" spans="1:3">
      <c r="A33" s="89"/>
      <c r="B33" s="89"/>
      <c r="C33" s="89"/>
    </row>
    <row r="34" spans="1:3">
      <c r="A34" s="89"/>
      <c r="B34" s="89"/>
      <c r="C34" s="89"/>
    </row>
  </sheetData>
  <sheetProtection password="DE66" sheet="1" objects="1" scenarios="1"/>
  <mergeCells count="10">
    <mergeCell ref="A25:G25"/>
    <mergeCell ref="A17:G17"/>
    <mergeCell ref="A1:G1"/>
    <mergeCell ref="A3:G3"/>
    <mergeCell ref="A5:G5"/>
    <mergeCell ref="A7:G7"/>
    <mergeCell ref="A9:G9"/>
    <mergeCell ref="B11:C11"/>
    <mergeCell ref="D11:E11"/>
    <mergeCell ref="F11:G11"/>
  </mergeCells>
  <printOptions horizontalCentered="1" verticalCentered="1"/>
  <pageMargins left="0.5" right="0.5" top="0.5" bottom="0.5" header="0.3" footer="0.25"/>
  <pageSetup orientation="portrait" r:id="rId1"/>
  <headerFooter>
    <oddFooter>&amp;L&amp;"Times New Roman,Regular"OIR-B2-2112 (New 9/13)
69O-149.022</oddFooter>
  </headerFooter>
</worksheet>
</file>

<file path=xl/worksheets/sheet4.xml><?xml version="1.0" encoding="utf-8"?>
<worksheet xmlns="http://schemas.openxmlformats.org/spreadsheetml/2006/main" xmlns:r="http://schemas.openxmlformats.org/officeDocument/2006/relationships">
  <dimension ref="A1:H37"/>
  <sheetViews>
    <sheetView showGridLines="0" view="pageLayout" topLeftCell="A4" zoomScale="85" zoomScaleNormal="100" zoomScaleSheetLayoutView="100" zoomScalePageLayoutView="85" workbookViewId="0">
      <selection activeCell="B19" sqref="B19"/>
    </sheetView>
  </sheetViews>
  <sheetFormatPr defaultColWidth="9.109375" defaultRowHeight="15.6"/>
  <cols>
    <col min="1" max="1" width="2.88671875" style="2" bestFit="1" customWidth="1"/>
    <col min="2" max="2" width="35.6640625" style="2" customWidth="1"/>
    <col min="3" max="7" width="10.6640625" style="2" customWidth="1"/>
    <col min="8" max="8" width="10.44140625" style="2" customWidth="1"/>
    <col min="9" max="16384" width="9.109375" style="2"/>
  </cols>
  <sheetData>
    <row r="1" spans="2:8" ht="12.75" customHeight="1"/>
    <row r="13" spans="2:8" ht="49.5" customHeight="1">
      <c r="B13" s="139" t="str">
        <f>"This illustration is for the " &amp; NewPlan &amp; " plan offered by " &amp; Insurer &amp; ", which is considered a " &amp; NewMetal &amp; " metal level plan under PPACA.  The percentage increase is relative to the " &amp; PrevPlan &amp; " plan offered by " &amp; Insurer &amp; " prior to PPACA."</f>
        <v>This illustration is for the {Name, new health care plan} plan offered by {Insurer Name}, which is considered a Silver metal level plan under PPACA.  The percentage increase is relative to the {Name, most popular plan} plan offered by {Insurer Name} prior to PPACA.</v>
      </c>
      <c r="C13" s="139"/>
      <c r="D13" s="139"/>
      <c r="E13" s="139"/>
      <c r="F13" s="139"/>
      <c r="G13" s="139"/>
      <c r="H13" s="139"/>
    </row>
    <row r="15" spans="2:8">
      <c r="B15" s="4"/>
      <c r="C15"/>
      <c r="D15"/>
      <c r="E15"/>
      <c r="F15"/>
      <c r="G15"/>
      <c r="H15"/>
    </row>
    <row r="16" spans="2:8">
      <c r="B16" s="4"/>
      <c r="C16" s="140" t="s">
        <v>6</v>
      </c>
      <c r="D16" s="141"/>
      <c r="E16" s="142" t="s">
        <v>7</v>
      </c>
      <c r="F16" s="143"/>
      <c r="G16" s="140" t="s">
        <v>8</v>
      </c>
      <c r="H16" s="141"/>
    </row>
    <row r="17" spans="1:8">
      <c r="A17" s="144" t="s">
        <v>18</v>
      </c>
      <c r="B17" s="145"/>
      <c r="C17" s="5" t="s">
        <v>3</v>
      </c>
      <c r="D17" s="11" t="s">
        <v>4</v>
      </c>
      <c r="E17" s="5" t="s">
        <v>3</v>
      </c>
      <c r="F17" s="11" t="s">
        <v>4</v>
      </c>
      <c r="G17" s="5" t="s">
        <v>3</v>
      </c>
      <c r="H17" s="11" t="s">
        <v>4</v>
      </c>
    </row>
    <row r="18" spans="1:8" ht="33" customHeight="1">
      <c r="A18" s="10"/>
      <c r="B18" s="28" t="s">
        <v>29</v>
      </c>
      <c r="C18" s="23">
        <f>Data!B18</f>
        <v>0</v>
      </c>
      <c r="D18" s="24">
        <f>Data!C18</f>
        <v>0</v>
      </c>
      <c r="E18" s="23">
        <f>Data!D18</f>
        <v>0</v>
      </c>
      <c r="F18" s="24">
        <f>Data!E18</f>
        <v>0</v>
      </c>
      <c r="G18" s="23">
        <f>Data!F18</f>
        <v>0</v>
      </c>
      <c r="H18" s="24">
        <f>Data!G18</f>
        <v>0</v>
      </c>
    </row>
    <row r="19" spans="1:8">
      <c r="A19" s="7" t="s">
        <v>14</v>
      </c>
      <c r="B19" s="7" t="s">
        <v>12</v>
      </c>
      <c r="C19" s="14" t="str">
        <f>Data!B19</f>
        <v>$ ***</v>
      </c>
      <c r="D19" s="15" t="str">
        <f>Data!C19</f>
        <v>$ ***</v>
      </c>
      <c r="E19" s="14" t="str">
        <f>Data!D19</f>
        <v>$ ***</v>
      </c>
      <c r="F19" s="15" t="str">
        <f>Data!E19</f>
        <v>$ ***</v>
      </c>
      <c r="G19" s="14" t="str">
        <f>Data!F19</f>
        <v>$ ***</v>
      </c>
      <c r="H19" s="15" t="str">
        <f>Data!G19</f>
        <v>$ ***</v>
      </c>
    </row>
    <row r="20" spans="1:8">
      <c r="A20" s="7" t="s">
        <v>15</v>
      </c>
      <c r="B20" s="7" t="s">
        <v>22</v>
      </c>
      <c r="C20" s="14" t="e">
        <f>Data!B21</f>
        <v>#VALUE!</v>
      </c>
      <c r="D20" s="15" t="e">
        <f>Data!C21</f>
        <v>#VALUE!</v>
      </c>
      <c r="E20" s="14" t="e">
        <f>Data!D21</f>
        <v>#VALUE!</v>
      </c>
      <c r="F20" s="15" t="e">
        <f>Data!E21</f>
        <v>#VALUE!</v>
      </c>
      <c r="G20" s="14" t="e">
        <f>Data!F21</f>
        <v>#VALUE!</v>
      </c>
      <c r="H20" s="15" t="e">
        <f>Data!G21</f>
        <v>#VALUE!</v>
      </c>
    </row>
    <row r="21" spans="1:8" ht="15.75" customHeight="1">
      <c r="A21" s="7" t="s">
        <v>16</v>
      </c>
      <c r="B21" s="7" t="s">
        <v>20</v>
      </c>
      <c r="C21" s="14">
        <f>Data!B22</f>
        <v>0</v>
      </c>
      <c r="D21" s="15">
        <f>Data!C22</f>
        <v>0</v>
      </c>
      <c r="E21" s="14">
        <f>Data!D22</f>
        <v>0</v>
      </c>
      <c r="F21" s="15">
        <f>Data!E22</f>
        <v>0</v>
      </c>
      <c r="G21" s="14">
        <f>Data!F22</f>
        <v>0</v>
      </c>
      <c r="H21" s="15">
        <f>Data!G22</f>
        <v>0</v>
      </c>
    </row>
    <row r="22" spans="1:8" ht="16.2" thickBot="1">
      <c r="A22" s="31" t="s">
        <v>17</v>
      </c>
      <c r="B22" s="31" t="s">
        <v>21</v>
      </c>
      <c r="C22" s="32" t="str">
        <f>Data!B23</f>
        <v>$ ***</v>
      </c>
      <c r="D22" s="33" t="str">
        <f>Data!C23</f>
        <v>$ ***</v>
      </c>
      <c r="E22" s="32" t="str">
        <f>Data!D23</f>
        <v>$ ***</v>
      </c>
      <c r="F22" s="33" t="str">
        <f>Data!E23</f>
        <v>$ ***</v>
      </c>
      <c r="G22" s="32" t="str">
        <f>Data!F23</f>
        <v>$ ***</v>
      </c>
      <c r="H22" s="33" t="str">
        <f>Data!G23</f>
        <v>$ ***</v>
      </c>
    </row>
    <row r="23" spans="1:8" ht="32.25" customHeight="1">
      <c r="A23" s="10"/>
      <c r="B23" s="28" t="s">
        <v>30</v>
      </c>
      <c r="C23" s="29" t="str">
        <f>Data!B26</f>
        <v>$ ***</v>
      </c>
      <c r="D23" s="30" t="str">
        <f>Data!C26</f>
        <v>$ ***</v>
      </c>
      <c r="E23" s="29" t="str">
        <f>Data!D26</f>
        <v>$ ***</v>
      </c>
      <c r="F23" s="30" t="str">
        <f>Data!E26</f>
        <v>$ ***</v>
      </c>
      <c r="G23" s="29" t="str">
        <f>Data!F26</f>
        <v>$ ***</v>
      </c>
      <c r="H23" s="30" t="str">
        <f>Data!G26</f>
        <v>$ ***</v>
      </c>
    </row>
    <row r="24" spans="1:8">
      <c r="A24" s="9"/>
      <c r="B24" s="27" t="s">
        <v>31</v>
      </c>
      <c r="C24" s="25" t="str">
        <f>Data!B25</f>
        <v>$ ***</v>
      </c>
      <c r="D24" s="26" t="str">
        <f>Data!C25</f>
        <v>$ ***</v>
      </c>
      <c r="E24" s="25" t="str">
        <f>Data!D25</f>
        <v>$ ***</v>
      </c>
      <c r="F24" s="26" t="str">
        <f>Data!E25</f>
        <v>$ ***</v>
      </c>
      <c r="G24" s="25" t="str">
        <f>Data!F25</f>
        <v>$ ***</v>
      </c>
      <c r="H24" s="26" t="str">
        <f>Data!G25</f>
        <v>$ ***</v>
      </c>
    </row>
    <row r="32" spans="1:8" ht="14.25" customHeight="1"/>
    <row r="33" spans="2:4">
      <c r="B33"/>
      <c r="C33"/>
      <c r="D33"/>
    </row>
    <row r="34" spans="2:4">
      <c r="B34"/>
      <c r="C34"/>
      <c r="D34"/>
    </row>
    <row r="35" spans="2:4">
      <c r="B35"/>
      <c r="C35"/>
      <c r="D35"/>
    </row>
    <row r="36" spans="2:4">
      <c r="B36"/>
      <c r="C36"/>
      <c r="D36"/>
    </row>
    <row r="37" spans="2:4">
      <c r="B37"/>
      <c r="C37"/>
      <c r="D37"/>
    </row>
  </sheetData>
  <sheetProtection selectLockedCells="1" selectUnlockedCells="1"/>
  <mergeCells count="5">
    <mergeCell ref="B13:H13"/>
    <mergeCell ref="C16:D16"/>
    <mergeCell ref="E16:F16"/>
    <mergeCell ref="G16:H16"/>
    <mergeCell ref="A17:B17"/>
  </mergeCells>
  <printOptions horizontalCentered="1"/>
  <pageMargins left="0.3" right="0.3" top="0.75" bottom="0.75" header="0.3" footer="0.3"/>
  <pageSetup orientation="portrait" r:id="rId1"/>
  <headerFooter>
    <oddFooter>&amp;C&amp;D</oddFooter>
  </headerFooter>
  <legacyDrawing r:id="rId2"/>
  <oleObjects>
    <oleObject progId="Document" shapeId="7169" r:id="rId3"/>
    <oleObject progId="Document" shapeId="7170" r:id="rId4"/>
  </oleObjects>
</worksheet>
</file>

<file path=xl/worksheets/sheet5.xml><?xml version="1.0" encoding="utf-8"?>
<worksheet xmlns="http://schemas.openxmlformats.org/spreadsheetml/2006/main" xmlns:r="http://schemas.openxmlformats.org/officeDocument/2006/relationships">
  <sheetPr codeName="Sheet3"/>
  <dimension ref="A1:H50"/>
  <sheetViews>
    <sheetView showGridLines="0" view="pageLayout" topLeftCell="A4" zoomScale="85" zoomScaleNormal="100" zoomScaleSheetLayoutView="100" zoomScalePageLayoutView="85" workbookViewId="0">
      <selection activeCell="B31" sqref="B31:H31"/>
    </sheetView>
  </sheetViews>
  <sheetFormatPr defaultColWidth="9.109375" defaultRowHeight="15.6"/>
  <cols>
    <col min="1" max="1" width="2.88671875" style="2" bestFit="1" customWidth="1"/>
    <col min="2" max="2" width="33.6640625" style="2" customWidth="1"/>
    <col min="3" max="7" width="10.6640625" style="2" customWidth="1"/>
    <col min="8" max="8" width="10.44140625" style="2" customWidth="1"/>
    <col min="9" max="16384" width="9.109375" style="2"/>
  </cols>
  <sheetData>
    <row r="1" spans="1:8" ht="12.75" customHeight="1"/>
    <row r="4" spans="1:8" ht="9" customHeight="1"/>
    <row r="12" spans="1:8" ht="9.75" customHeight="1"/>
    <row r="13" spans="1:8" ht="49.5" customHeight="1">
      <c r="B13" s="139" t="str">
        <f>"This illustration is for " &amp; NewPlan &amp; " plan offered by " &amp; Insurer &amp; ", which is considered a " &amp; NewMetal &amp; " metal level plan under PPACA.  The percentage increase is relative to the " &amp; PrevPlan &amp; " plan offered by " &amp; Insurer &amp; " prior to PPACA."</f>
        <v>This illustration is for {Name, new health care plan} plan offered by {Insurer Name}, which is considered a Silver metal level plan under PPACA.  The percentage increase is relative to the {Name, most popular plan} plan offered by {Insurer Name} prior to PPACA.</v>
      </c>
      <c r="C13" s="139"/>
      <c r="D13" s="139"/>
      <c r="E13" s="139"/>
      <c r="F13" s="139"/>
      <c r="G13" s="139"/>
      <c r="H13" s="139"/>
    </row>
    <row r="14" spans="1:8">
      <c r="B14" s="3"/>
      <c r="C14" s="3"/>
      <c r="D14" s="3"/>
      <c r="E14" s="3"/>
      <c r="F14" s="1"/>
      <c r="G14" s="1"/>
      <c r="H14" s="1"/>
    </row>
    <row r="15" spans="1:8" ht="15.75" customHeight="1">
      <c r="A15" s="146" t="str">
        <f>"Monthly Premiums for " &amp; PrevPlan &amp; " without PPACA Implementation"</f>
        <v>Monthly Premiums for {Name, most popular plan} without PPACA Implementation</v>
      </c>
      <c r="B15" s="146"/>
      <c r="C15" s="146"/>
      <c r="D15" s="146"/>
      <c r="E15" s="146"/>
      <c r="F15" s="146"/>
      <c r="G15" s="146"/>
      <c r="H15" s="147"/>
    </row>
    <row r="16" spans="1:8" ht="9.75" customHeight="1">
      <c r="B16" s="21"/>
      <c r="C16" s="21"/>
      <c r="D16" s="21"/>
      <c r="E16" s="21"/>
      <c r="F16" s="21"/>
      <c r="G16" s="21"/>
      <c r="H16" s="22"/>
    </row>
    <row r="17" spans="1:8">
      <c r="B17" s="4"/>
      <c r="C17" s="140" t="s">
        <v>6</v>
      </c>
      <c r="D17" s="141"/>
      <c r="E17" s="140" t="s">
        <v>7</v>
      </c>
      <c r="F17" s="141"/>
      <c r="G17" s="140" t="s">
        <v>8</v>
      </c>
      <c r="H17" s="141"/>
    </row>
    <row r="18" spans="1:8">
      <c r="A18" s="144" t="s">
        <v>18</v>
      </c>
      <c r="B18" s="145"/>
      <c r="C18" s="5" t="s">
        <v>3</v>
      </c>
      <c r="D18" s="11" t="s">
        <v>4</v>
      </c>
      <c r="E18" s="5" t="s">
        <v>3</v>
      </c>
      <c r="F18" s="11" t="s">
        <v>4</v>
      </c>
      <c r="G18" s="5" t="s">
        <v>3</v>
      </c>
      <c r="H18" s="11" t="s">
        <v>4</v>
      </c>
    </row>
    <row r="19" spans="1:8" ht="33" customHeight="1">
      <c r="A19" s="10"/>
      <c r="B19" s="10" t="str">
        <f>PrevPlan &amp; " Monthly Premium:"</f>
        <v>{Name, most popular plan} Monthly Premium:</v>
      </c>
      <c r="C19" s="12">
        <f>Data!B18</f>
        <v>0</v>
      </c>
      <c r="D19" s="13">
        <f>Data!C18</f>
        <v>0</v>
      </c>
      <c r="E19" s="12">
        <f>Data!D18</f>
        <v>0</v>
      </c>
      <c r="F19" s="13">
        <f>Data!E18</f>
        <v>0</v>
      </c>
      <c r="G19" s="12">
        <f>Data!F18</f>
        <v>0</v>
      </c>
      <c r="H19" s="13">
        <f>Data!G18</f>
        <v>0</v>
      </c>
    </row>
    <row r="20" spans="1:8">
      <c r="A20" s="7" t="s">
        <v>14</v>
      </c>
      <c r="B20" s="7" t="s">
        <v>12</v>
      </c>
      <c r="C20" s="14">
        <v>0</v>
      </c>
      <c r="D20" s="15">
        <v>0</v>
      </c>
      <c r="E20" s="14">
        <v>0</v>
      </c>
      <c r="F20" s="15">
        <v>0</v>
      </c>
      <c r="G20" s="14">
        <v>0</v>
      </c>
      <c r="H20" s="15">
        <v>0</v>
      </c>
    </row>
    <row r="21" spans="1:8">
      <c r="A21" s="7" t="s">
        <v>15</v>
      </c>
      <c r="B21" s="7" t="s">
        <v>11</v>
      </c>
      <c r="C21" s="14">
        <v>0</v>
      </c>
      <c r="D21" s="15">
        <v>0</v>
      </c>
      <c r="E21" s="14">
        <v>0</v>
      </c>
      <c r="F21" s="15">
        <v>0</v>
      </c>
      <c r="G21" s="14">
        <v>0</v>
      </c>
      <c r="H21" s="15">
        <v>0</v>
      </c>
    </row>
    <row r="22" spans="1:8" ht="28.2">
      <c r="A22" s="7" t="s">
        <v>16</v>
      </c>
      <c r="B22" s="7" t="s">
        <v>10</v>
      </c>
      <c r="C22" s="14">
        <v>0</v>
      </c>
      <c r="D22" s="15">
        <v>0</v>
      </c>
      <c r="E22" s="14">
        <v>0</v>
      </c>
      <c r="F22" s="15">
        <v>0</v>
      </c>
      <c r="G22" s="14">
        <v>0</v>
      </c>
      <c r="H22" s="15">
        <v>0</v>
      </c>
    </row>
    <row r="23" spans="1:8">
      <c r="A23" s="8" t="s">
        <v>17</v>
      </c>
      <c r="B23" s="8" t="s">
        <v>13</v>
      </c>
      <c r="C23" s="16">
        <v>0</v>
      </c>
      <c r="D23" s="17">
        <v>0</v>
      </c>
      <c r="E23" s="16">
        <v>0</v>
      </c>
      <c r="F23" s="17">
        <v>0</v>
      </c>
      <c r="G23" s="16">
        <v>0</v>
      </c>
      <c r="H23" s="17">
        <v>0</v>
      </c>
    </row>
    <row r="24" spans="1:8" ht="32.25" customHeight="1">
      <c r="A24" s="6"/>
      <c r="B24" s="6" t="str">
        <f>NewPlan &amp; " Monthly Premium:"</f>
        <v>{Name, new health care plan} Monthly Premium:</v>
      </c>
      <c r="C24" s="12">
        <f t="shared" ref="C24:H24" si="0">SUM(C19:C23)</f>
        <v>0</v>
      </c>
      <c r="D24" s="13">
        <f t="shared" si="0"/>
        <v>0</v>
      </c>
      <c r="E24" s="12">
        <f t="shared" si="0"/>
        <v>0</v>
      </c>
      <c r="F24" s="13">
        <f t="shared" si="0"/>
        <v>0</v>
      </c>
      <c r="G24" s="12">
        <f t="shared" si="0"/>
        <v>0</v>
      </c>
      <c r="H24" s="13">
        <f t="shared" si="0"/>
        <v>0</v>
      </c>
    </row>
    <row r="25" spans="1:8" ht="28.2">
      <c r="A25" s="9"/>
      <c r="B25" s="9" t="str">
        <f>NewPlan &amp; " Percentage Increase:"</f>
        <v>{Name, new health care plan} Percentage Increase:</v>
      </c>
      <c r="C25" s="18" t="e">
        <f t="shared" ref="C25:H25" si="1">C24/C19-1</f>
        <v>#DIV/0!</v>
      </c>
      <c r="D25" s="19" t="e">
        <f t="shared" si="1"/>
        <v>#DIV/0!</v>
      </c>
      <c r="E25" s="18" t="e">
        <f t="shared" si="1"/>
        <v>#DIV/0!</v>
      </c>
      <c r="F25" s="19" t="e">
        <f t="shared" si="1"/>
        <v>#DIV/0!</v>
      </c>
      <c r="G25" s="18" t="e">
        <f t="shared" si="1"/>
        <v>#DIV/0!</v>
      </c>
      <c r="H25" s="19" t="e">
        <f t="shared" si="1"/>
        <v>#DIV/0!</v>
      </c>
    </row>
    <row r="26" spans="1:8">
      <c r="A26" s="20"/>
      <c r="B26" s="20"/>
      <c r="C26"/>
      <c r="D26"/>
      <c r="E26"/>
      <c r="F26"/>
      <c r="G26"/>
      <c r="H26"/>
    </row>
    <row r="27" spans="1:8" ht="18.75" customHeight="1">
      <c r="A27" s="146" t="str">
        <f>"Monthly Premiums for " &amp; NewPlan &amp; " with PPACA Implementation"</f>
        <v>Monthly Premiums for {Name, new health care plan} with PPACA Implementation</v>
      </c>
      <c r="B27" s="146"/>
      <c r="C27" s="146"/>
      <c r="D27" s="146"/>
      <c r="E27" s="146"/>
      <c r="F27" s="146"/>
      <c r="G27" s="146"/>
      <c r="H27" s="147"/>
    </row>
    <row r="28" spans="1:8" ht="9.75" customHeight="1">
      <c r="B28"/>
      <c r="C28"/>
      <c r="D28"/>
      <c r="E28"/>
      <c r="F28"/>
      <c r="G28"/>
      <c r="H28"/>
    </row>
    <row r="29" spans="1:8">
      <c r="B29" s="4"/>
      <c r="C29" s="140" t="s">
        <v>6</v>
      </c>
      <c r="D29" s="141"/>
      <c r="E29" s="140" t="s">
        <v>7</v>
      </c>
      <c r="F29" s="141"/>
      <c r="G29" s="140" t="s">
        <v>8</v>
      </c>
      <c r="H29" s="141"/>
    </row>
    <row r="30" spans="1:8">
      <c r="A30" s="144" t="s">
        <v>18</v>
      </c>
      <c r="B30" s="145"/>
      <c r="C30" s="5" t="s">
        <v>3</v>
      </c>
      <c r="D30" s="11" t="s">
        <v>4</v>
      </c>
      <c r="E30" s="5" t="s">
        <v>3</v>
      </c>
      <c r="F30" s="11" t="s">
        <v>4</v>
      </c>
      <c r="G30" s="5" t="s">
        <v>3</v>
      </c>
      <c r="H30" s="11" t="s">
        <v>4</v>
      </c>
    </row>
    <row r="31" spans="1:8" ht="33" customHeight="1">
      <c r="A31" s="10"/>
      <c r="B31" s="10" t="str">
        <f>PrevPlan &amp; " Monthly Premium:"</f>
        <v>{Name, most popular plan} Monthly Premium:</v>
      </c>
      <c r="C31" s="12">
        <f>Data!B18</f>
        <v>0</v>
      </c>
      <c r="D31" s="13">
        <f>Data!C18</f>
        <v>0</v>
      </c>
      <c r="E31" s="12">
        <f>Data!D18</f>
        <v>0</v>
      </c>
      <c r="F31" s="13">
        <f>Data!E18</f>
        <v>0</v>
      </c>
      <c r="G31" s="12">
        <f>Data!F18</f>
        <v>0</v>
      </c>
      <c r="H31" s="13">
        <f>Data!G18</f>
        <v>0</v>
      </c>
    </row>
    <row r="32" spans="1:8">
      <c r="A32" s="7" t="s">
        <v>14</v>
      </c>
      <c r="B32" s="7" t="s">
        <v>12</v>
      </c>
      <c r="C32" s="14" t="str">
        <f>Data!B19</f>
        <v>$ ***</v>
      </c>
      <c r="D32" s="15" t="str">
        <f>Data!C19</f>
        <v>$ ***</v>
      </c>
      <c r="E32" s="14" t="str">
        <f>Data!D19</f>
        <v>$ ***</v>
      </c>
      <c r="F32" s="15" t="str">
        <f>Data!E19</f>
        <v>$ ***</v>
      </c>
      <c r="G32" s="14" t="str">
        <f>Data!F19</f>
        <v>$ ***</v>
      </c>
      <c r="H32" s="15" t="str">
        <f>Data!G19</f>
        <v>$ ***</v>
      </c>
    </row>
    <row r="33" spans="1:8">
      <c r="A33" s="7" t="s">
        <v>15</v>
      </c>
      <c r="B33" s="7" t="s">
        <v>11</v>
      </c>
      <c r="C33" s="14" t="e">
        <f>Data!B21</f>
        <v>#VALUE!</v>
      </c>
      <c r="D33" s="15" t="e">
        <f>Data!C21</f>
        <v>#VALUE!</v>
      </c>
      <c r="E33" s="14" t="e">
        <f>Data!D21</f>
        <v>#VALUE!</v>
      </c>
      <c r="F33" s="15" t="e">
        <f>Data!E21</f>
        <v>#VALUE!</v>
      </c>
      <c r="G33" s="14" t="e">
        <f>Data!F21</f>
        <v>#VALUE!</v>
      </c>
      <c r="H33" s="15" t="e">
        <f>Data!G21</f>
        <v>#VALUE!</v>
      </c>
    </row>
    <row r="34" spans="1:8" ht="28.2">
      <c r="A34" s="7" t="s">
        <v>16</v>
      </c>
      <c r="B34" s="7" t="s">
        <v>10</v>
      </c>
      <c r="C34" s="14">
        <f>Data!B22</f>
        <v>0</v>
      </c>
      <c r="D34" s="15">
        <f>Data!C22</f>
        <v>0</v>
      </c>
      <c r="E34" s="14">
        <f>Data!D22</f>
        <v>0</v>
      </c>
      <c r="F34" s="15">
        <f>Data!E22</f>
        <v>0</v>
      </c>
      <c r="G34" s="14">
        <f>Data!F22</f>
        <v>0</v>
      </c>
      <c r="H34" s="15">
        <f>Data!G22</f>
        <v>0</v>
      </c>
    </row>
    <row r="35" spans="1:8">
      <c r="A35" s="8" t="s">
        <v>17</v>
      </c>
      <c r="B35" s="8" t="s">
        <v>13</v>
      </c>
      <c r="C35" s="16" t="str">
        <f>Data!B23</f>
        <v>$ ***</v>
      </c>
      <c r="D35" s="17" t="str">
        <f>Data!C23</f>
        <v>$ ***</v>
      </c>
      <c r="E35" s="16" t="str">
        <f>Data!D23</f>
        <v>$ ***</v>
      </c>
      <c r="F35" s="17" t="str">
        <f>Data!E23</f>
        <v>$ ***</v>
      </c>
      <c r="G35" s="16" t="str">
        <f>Data!F23</f>
        <v>$ ***</v>
      </c>
      <c r="H35" s="17" t="str">
        <f>Data!G23</f>
        <v>$ ***</v>
      </c>
    </row>
    <row r="36" spans="1:8" ht="32.25" customHeight="1">
      <c r="A36" s="6"/>
      <c r="B36" s="6" t="str">
        <f>NewPlan &amp; " Monthly Premium:"</f>
        <v>{Name, new health care plan} Monthly Premium:</v>
      </c>
      <c r="C36" s="12" t="str">
        <f>Data!B26</f>
        <v>$ ***</v>
      </c>
      <c r="D36" s="13" t="str">
        <f>Data!C26</f>
        <v>$ ***</v>
      </c>
      <c r="E36" s="12" t="str">
        <f>Data!D26</f>
        <v>$ ***</v>
      </c>
      <c r="F36" s="13" t="str">
        <f>Data!E26</f>
        <v>$ ***</v>
      </c>
      <c r="G36" s="12" t="str">
        <f>Data!F26</f>
        <v>$ ***</v>
      </c>
      <c r="H36" s="13" t="str">
        <f>Data!G26</f>
        <v>$ ***</v>
      </c>
    </row>
    <row r="37" spans="1:8" ht="28.2">
      <c r="A37" s="9"/>
      <c r="B37" s="9" t="str">
        <f>NewPlan &amp; " Percentage Increase:"</f>
        <v>{Name, new health care plan} Percentage Increase:</v>
      </c>
      <c r="C37" s="18" t="str">
        <f>Data!B25</f>
        <v>$ ***</v>
      </c>
      <c r="D37" s="19" t="str">
        <f>Data!C25</f>
        <v>$ ***</v>
      </c>
      <c r="E37" s="18" t="str">
        <f>Data!D25</f>
        <v>$ ***</v>
      </c>
      <c r="F37" s="19" t="str">
        <f>Data!E25</f>
        <v>$ ***</v>
      </c>
      <c r="G37" s="18" t="str">
        <f>Data!F25</f>
        <v>$ ***</v>
      </c>
      <c r="H37" s="19" t="str">
        <f>Data!G25</f>
        <v>$ ***</v>
      </c>
    </row>
    <row r="45" spans="1:8" ht="14.25" customHeight="1"/>
    <row r="46" spans="1:8">
      <c r="B46"/>
      <c r="C46"/>
      <c r="D46"/>
    </row>
    <row r="47" spans="1:8">
      <c r="B47"/>
      <c r="C47"/>
      <c r="D47"/>
    </row>
    <row r="48" spans="1:8">
      <c r="B48"/>
      <c r="C48"/>
      <c r="D48"/>
    </row>
    <row r="49" spans="2:4">
      <c r="B49"/>
      <c r="C49"/>
      <c r="D49"/>
    </row>
    <row r="50" spans="2:4">
      <c r="B50"/>
      <c r="C50"/>
      <c r="D50"/>
    </row>
  </sheetData>
  <sheetProtection selectLockedCells="1" selectUnlockedCells="1"/>
  <mergeCells count="11">
    <mergeCell ref="C29:D29"/>
    <mergeCell ref="E29:F29"/>
    <mergeCell ref="G29:H29"/>
    <mergeCell ref="A30:B30"/>
    <mergeCell ref="A18:B18"/>
    <mergeCell ref="A15:H15"/>
    <mergeCell ref="A27:H27"/>
    <mergeCell ref="B13:H13"/>
    <mergeCell ref="C17:D17"/>
    <mergeCell ref="E17:F17"/>
    <mergeCell ref="G17:H17"/>
  </mergeCells>
  <printOptions horizontalCentered="1"/>
  <pageMargins left="0.3" right="0.3" top="0.75" bottom="0.75" header="0.3" footer="0.3"/>
  <pageSetup orientation="portrait" copies="2" r:id="rId1"/>
  <headerFooter>
    <oddFooter>&amp;C&amp;"Times New Roman,Regular"&amp;D</oddFooter>
  </headerFooter>
  <legacyDrawing r:id="rId2"/>
  <oleObjects>
    <oleObject progId="Document" shapeId="5121" r:id="rId3"/>
    <oleObject progId="Document" shapeId="512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Data</vt:lpstr>
      <vt:lpstr>Letter</vt:lpstr>
      <vt:lpstr>Letter (3)</vt:lpstr>
      <vt:lpstr>Letter (2)</vt:lpstr>
      <vt:lpstr>Insurer</vt:lpstr>
      <vt:lpstr>NewMetal</vt:lpstr>
      <vt:lpstr>NewPlan</vt:lpstr>
      <vt:lpstr>PrevPlan</vt:lpstr>
      <vt:lpstr>Data!Print_Area</vt:lpstr>
      <vt:lpstr>Letter!Print_Area</vt:lpstr>
      <vt:lpstr>'Letter (2)'!Print_Area</vt:lpstr>
      <vt:lpstr>'Letter (3)'!Print_Area</vt:lpstr>
    </vt:vector>
  </TitlesOfParts>
  <Company>DFS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Johnson</dc:creator>
  <cp:lastModifiedBy>flournoryj</cp:lastModifiedBy>
  <cp:lastPrinted>2013-06-20T20:56:30Z</cp:lastPrinted>
  <dcterms:created xsi:type="dcterms:W3CDTF">2013-05-02T14:49:24Z</dcterms:created>
  <dcterms:modified xsi:type="dcterms:W3CDTF">2013-08-07T20:29:35Z</dcterms:modified>
</cp:coreProperties>
</file>